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00 Generalia\5 verbindliche Vorlagen und Muster\05 - MUSTER Internetauftritt\"/>
    </mc:Choice>
  </mc:AlternateContent>
  <bookViews>
    <workbookView xWindow="0" yWindow="0" windowWidth="25200" windowHeight="11850" tabRatio="729"/>
  </bookViews>
  <sheets>
    <sheet name="Wichtige Hinweise" sheetId="12" r:id="rId1"/>
    <sheet name="Gesamtberechnung" sheetId="1" r:id="rId2"/>
    <sheet name="Einnahmen und Ausgaben Jahr 1" sheetId="2" r:id="rId3"/>
    <sheet name="Einnahmen und Ausgaben Jahr 2" sheetId="14" r:id="rId4"/>
    <sheet name="Einnahmen und Ausgaben Jahr 3" sheetId="15" r:id="rId5"/>
    <sheet name="Ergänzungsmittel Barrierefreihe" sheetId="13" r:id="rId6"/>
    <sheet name="VN Prognose" sheetId="16" r:id="rId7"/>
    <sheet name="Hilfestellungen" sheetId="11" r:id="rId8"/>
  </sheets>
  <definedNames>
    <definedName name="_xlnm.Print_Area" localSheetId="2">'Einnahmen und Ausgaben Jahr 1'!$A$1:$V$52</definedName>
    <definedName name="_xlnm.Print_Area" localSheetId="3">'Einnahmen und Ausgaben Jahr 2'!$A$1:$V$52</definedName>
    <definedName name="_xlnm.Print_Area" localSheetId="4">'Einnahmen und Ausgaben Jahr 3'!$A$1:$V$52</definedName>
    <definedName name="_xlnm.Print_Area" localSheetId="5">'Ergänzungsmittel Barrierefreihe'!$A$1:$O$59</definedName>
    <definedName name="_xlnm.Print_Area" localSheetId="1">Gesamtberechnung!$A$1:$O$30</definedName>
    <definedName name="_xlnm.Print_Area" localSheetId="7">Hilfestellungen!$A$1:$O$66</definedName>
    <definedName name="_xlnm.Print_Area" localSheetId="6">'VN Prognose'!$A$1:$V$68</definedName>
    <definedName name="_xlnm.Print_Area" localSheetId="0">'Wichtige Hinweise'!$B$1:$T$31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31" i="16" l="1"/>
  <c r="M42" i="13" l="1"/>
  <c r="M24" i="13"/>
  <c r="M6" i="13"/>
  <c r="M2" i="14"/>
  <c r="M2" i="2"/>
  <c r="U16" i="15" l="1"/>
  <c r="U16" i="14"/>
  <c r="U16" i="2"/>
  <c r="N17" i="16" l="1"/>
  <c r="N14" i="16"/>
  <c r="N12" i="16"/>
  <c r="M17" i="16"/>
  <c r="M14" i="16"/>
  <c r="M12" i="16"/>
  <c r="F13" i="16"/>
  <c r="E13" i="16"/>
  <c r="D13" i="16"/>
  <c r="O13" i="16"/>
  <c r="N16" i="16" l="1"/>
  <c r="M16" i="16"/>
  <c r="M47" i="2"/>
  <c r="M8" i="2"/>
  <c r="N8" i="2"/>
  <c r="N19" i="1" l="1"/>
  <c r="M19" i="1"/>
  <c r="N18" i="1"/>
  <c r="M18" i="1"/>
  <c r="N28" i="13"/>
  <c r="F55" i="13"/>
  <c r="M54" i="13"/>
  <c r="F54" i="13"/>
  <c r="M53" i="13"/>
  <c r="F53" i="13"/>
  <c r="M52" i="13"/>
  <c r="F52" i="13"/>
  <c r="M51" i="13"/>
  <c r="F51" i="13"/>
  <c r="M50" i="13"/>
  <c r="F50" i="13"/>
  <c r="M49" i="13"/>
  <c r="F49" i="13"/>
  <c r="F46" i="13" s="1"/>
  <c r="M48" i="13"/>
  <c r="F48" i="13"/>
  <c r="N46" i="13"/>
  <c r="G46" i="13"/>
  <c r="N58" i="13" s="1"/>
  <c r="F37" i="13"/>
  <c r="M36" i="13"/>
  <c r="F36" i="13"/>
  <c r="M35" i="13"/>
  <c r="F35" i="13"/>
  <c r="M34" i="13"/>
  <c r="F34" i="13"/>
  <c r="M33" i="13"/>
  <c r="F33" i="13"/>
  <c r="M32" i="13"/>
  <c r="F32" i="13"/>
  <c r="M31" i="13"/>
  <c r="F31" i="13"/>
  <c r="M30" i="13"/>
  <c r="F30" i="13"/>
  <c r="G28" i="13"/>
  <c r="N40" i="13" s="1"/>
  <c r="N10" i="13"/>
  <c r="G10" i="13"/>
  <c r="N22" i="13" s="1"/>
  <c r="M18" i="13"/>
  <c r="F19" i="13"/>
  <c r="F18" i="13"/>
  <c r="M17" i="13"/>
  <c r="F17" i="13"/>
  <c r="M16" i="13"/>
  <c r="F16" i="13"/>
  <c r="M15" i="13"/>
  <c r="F15" i="13"/>
  <c r="M14" i="13"/>
  <c r="F14" i="13"/>
  <c r="M13" i="13"/>
  <c r="F13" i="13"/>
  <c r="M12" i="13"/>
  <c r="F12" i="13"/>
  <c r="F10" i="13" s="1"/>
  <c r="F23" i="1"/>
  <c r="F18" i="16" s="1"/>
  <c r="F22" i="1"/>
  <c r="F17" i="16" s="1"/>
  <c r="F19" i="1"/>
  <c r="F18" i="1"/>
  <c r="F14" i="16" s="1"/>
  <c r="F16" i="1"/>
  <c r="F12" i="16" s="1"/>
  <c r="E23" i="1"/>
  <c r="E18" i="16" s="1"/>
  <c r="E22" i="1"/>
  <c r="E17" i="16" s="1"/>
  <c r="E19" i="1"/>
  <c r="E18" i="1"/>
  <c r="E14" i="16" s="1"/>
  <c r="E16" i="1"/>
  <c r="E12" i="16" s="1"/>
  <c r="M2" i="15"/>
  <c r="M48" i="15"/>
  <c r="F48" i="15"/>
  <c r="M47" i="15"/>
  <c r="F47" i="15"/>
  <c r="M46" i="15"/>
  <c r="F46" i="15"/>
  <c r="M45" i="15"/>
  <c r="F45" i="15"/>
  <c r="M44" i="15"/>
  <c r="F44" i="15"/>
  <c r="M43" i="15"/>
  <c r="M8" i="15" s="1"/>
  <c r="F43" i="15"/>
  <c r="M42" i="15"/>
  <c r="F42" i="15"/>
  <c r="M41" i="15"/>
  <c r="F41" i="15"/>
  <c r="M40" i="15"/>
  <c r="F40" i="15"/>
  <c r="U39" i="15"/>
  <c r="T39" i="15"/>
  <c r="M39" i="15"/>
  <c r="F39" i="15"/>
  <c r="F38" i="15"/>
  <c r="M37" i="15"/>
  <c r="F37" i="15"/>
  <c r="M36" i="15"/>
  <c r="F36" i="15"/>
  <c r="M35" i="15"/>
  <c r="F35" i="15"/>
  <c r="M34" i="15"/>
  <c r="F34" i="15"/>
  <c r="M33" i="15"/>
  <c r="F33" i="15"/>
  <c r="U32" i="15"/>
  <c r="T32" i="15"/>
  <c r="M32" i="15"/>
  <c r="F32" i="15"/>
  <c r="M31" i="15"/>
  <c r="F31" i="15"/>
  <c r="M30" i="15"/>
  <c r="F30" i="15"/>
  <c r="M29" i="15"/>
  <c r="F29" i="15"/>
  <c r="M28" i="15"/>
  <c r="F28" i="15"/>
  <c r="M27" i="15"/>
  <c r="F27" i="15"/>
  <c r="M26" i="15"/>
  <c r="F26" i="15"/>
  <c r="M25" i="15"/>
  <c r="F25" i="15"/>
  <c r="M24" i="15"/>
  <c r="F24" i="15"/>
  <c r="M23" i="15"/>
  <c r="F23" i="15"/>
  <c r="M22" i="15"/>
  <c r="F22" i="15"/>
  <c r="M21" i="15"/>
  <c r="F21" i="15"/>
  <c r="M20" i="15"/>
  <c r="F20" i="15"/>
  <c r="M19" i="15"/>
  <c r="F19" i="15"/>
  <c r="U18" i="15"/>
  <c r="T18" i="15"/>
  <c r="M18" i="15"/>
  <c r="F18" i="15"/>
  <c r="F8" i="15" s="1"/>
  <c r="M17" i="15"/>
  <c r="F17" i="15"/>
  <c r="M16" i="15"/>
  <c r="M15" i="15"/>
  <c r="F15" i="15"/>
  <c r="M14" i="15"/>
  <c r="F14" i="15"/>
  <c r="M13" i="15"/>
  <c r="F13" i="15"/>
  <c r="M12" i="15"/>
  <c r="F12" i="15"/>
  <c r="M11" i="15"/>
  <c r="F11" i="15"/>
  <c r="M10" i="15"/>
  <c r="M7" i="15" s="1"/>
  <c r="F10" i="15"/>
  <c r="F7" i="15" s="1"/>
  <c r="U8" i="15"/>
  <c r="U6" i="15" s="1"/>
  <c r="N8" i="15"/>
  <c r="G8" i="15"/>
  <c r="U7" i="15"/>
  <c r="T7" i="15"/>
  <c r="N7" i="15"/>
  <c r="N6" i="15" s="1"/>
  <c r="G7" i="15"/>
  <c r="G6" i="15"/>
  <c r="M48" i="14"/>
  <c r="F48" i="14"/>
  <c r="M47" i="14"/>
  <c r="F47" i="14"/>
  <c r="M46" i="14"/>
  <c r="F46" i="14"/>
  <c r="M45" i="14"/>
  <c r="F45" i="14"/>
  <c r="M44" i="14"/>
  <c r="F44" i="14"/>
  <c r="M43" i="14"/>
  <c r="F43" i="14"/>
  <c r="M42" i="14"/>
  <c r="F42" i="14"/>
  <c r="M41" i="14"/>
  <c r="F41" i="14"/>
  <c r="M40" i="14"/>
  <c r="F40" i="14"/>
  <c r="U39" i="14"/>
  <c r="T39" i="14"/>
  <c r="M39" i="14"/>
  <c r="M8" i="14" s="1"/>
  <c r="F39" i="14"/>
  <c r="F38" i="14"/>
  <c r="M37" i="14"/>
  <c r="F37" i="14"/>
  <c r="M36" i="14"/>
  <c r="F36" i="14"/>
  <c r="M35" i="14"/>
  <c r="F35" i="14"/>
  <c r="M34" i="14"/>
  <c r="F34" i="14"/>
  <c r="M33" i="14"/>
  <c r="F33" i="14"/>
  <c r="U32" i="14"/>
  <c r="T32" i="14"/>
  <c r="M32" i="14"/>
  <c r="F32" i="14"/>
  <c r="M31" i="14"/>
  <c r="F31" i="14"/>
  <c r="M30" i="14"/>
  <c r="F30" i="14"/>
  <c r="M29" i="14"/>
  <c r="F29" i="14"/>
  <c r="M28" i="14"/>
  <c r="F28" i="14"/>
  <c r="M27" i="14"/>
  <c r="F27" i="14"/>
  <c r="M26" i="14"/>
  <c r="F26" i="14"/>
  <c r="M25" i="14"/>
  <c r="F25" i="14"/>
  <c r="M24" i="14"/>
  <c r="F24" i="14"/>
  <c r="M23" i="14"/>
  <c r="F23" i="14"/>
  <c r="M22" i="14"/>
  <c r="F22" i="14"/>
  <c r="M21" i="14"/>
  <c r="F21" i="14"/>
  <c r="M20" i="14"/>
  <c r="F20" i="14"/>
  <c r="M19" i="14"/>
  <c r="F19" i="14"/>
  <c r="U18" i="14"/>
  <c r="T18" i="14"/>
  <c r="M18" i="14"/>
  <c r="F18" i="14"/>
  <c r="M17" i="14"/>
  <c r="F17" i="14"/>
  <c r="M16" i="14"/>
  <c r="M15" i="14"/>
  <c r="F15" i="14"/>
  <c r="M14" i="14"/>
  <c r="F14" i="14"/>
  <c r="M13" i="14"/>
  <c r="F13" i="14"/>
  <c r="M12" i="14"/>
  <c r="F12" i="14"/>
  <c r="M11" i="14"/>
  <c r="F11" i="14"/>
  <c r="F7" i="14" s="1"/>
  <c r="M10" i="14"/>
  <c r="M7" i="14" s="1"/>
  <c r="M6" i="14" s="1"/>
  <c r="F10" i="14"/>
  <c r="U8" i="14"/>
  <c r="N8" i="14"/>
  <c r="G8" i="14"/>
  <c r="F8" i="14"/>
  <c r="U7" i="14"/>
  <c r="U6" i="14" s="1"/>
  <c r="T7" i="14"/>
  <c r="N7" i="14"/>
  <c r="G7" i="14"/>
  <c r="G6" i="14" s="1"/>
  <c r="N51" i="14" s="1"/>
  <c r="N6" i="14"/>
  <c r="G8" i="2"/>
  <c r="G7" i="2"/>
  <c r="N7" i="2"/>
  <c r="U39" i="2"/>
  <c r="L17" i="16" s="1"/>
  <c r="O17" i="16" s="1"/>
  <c r="U32" i="2"/>
  <c r="U18" i="2"/>
  <c r="U8" i="2"/>
  <c r="U7" i="2"/>
  <c r="T32" i="2"/>
  <c r="D19" i="1" s="1"/>
  <c r="T7" i="2"/>
  <c r="M48" i="2"/>
  <c r="M46" i="2"/>
  <c r="M45" i="2"/>
  <c r="M44" i="2"/>
  <c r="M43" i="2"/>
  <c r="M42" i="2"/>
  <c r="M41" i="2"/>
  <c r="M40" i="2"/>
  <c r="M39" i="2"/>
  <c r="M37" i="2"/>
  <c r="M36" i="2"/>
  <c r="M35" i="2"/>
  <c r="M34" i="2"/>
  <c r="M33" i="2"/>
  <c r="M32" i="2"/>
  <c r="M31" i="2"/>
  <c r="M30" i="2"/>
  <c r="M29" i="2"/>
  <c r="M28" i="2"/>
  <c r="M27" i="2"/>
  <c r="M26" i="2"/>
  <c r="M25" i="2"/>
  <c r="M24" i="2"/>
  <c r="M23" i="2"/>
  <c r="M22" i="2"/>
  <c r="M21" i="2"/>
  <c r="M20" i="2"/>
  <c r="M19" i="2"/>
  <c r="M18" i="2"/>
  <c r="M17" i="2"/>
  <c r="M16" i="2"/>
  <c r="M15" i="2"/>
  <c r="M14" i="2"/>
  <c r="M13" i="2"/>
  <c r="M12" i="2"/>
  <c r="M11" i="2"/>
  <c r="T39" i="2"/>
  <c r="D22" i="1" s="1"/>
  <c r="D17" i="16" s="1"/>
  <c r="T18" i="2"/>
  <c r="D18" i="1" s="1"/>
  <c r="M10" i="2"/>
  <c r="F48" i="2"/>
  <c r="F47" i="2"/>
  <c r="F46" i="2"/>
  <c r="F45" i="2"/>
  <c r="F44" i="2"/>
  <c r="F43" i="2"/>
  <c r="F42" i="2"/>
  <c r="F41" i="2"/>
  <c r="F40" i="2"/>
  <c r="F39" i="2"/>
  <c r="F38" i="2"/>
  <c r="F37" i="2"/>
  <c r="F36" i="2"/>
  <c r="F35" i="2"/>
  <c r="F34" i="2"/>
  <c r="F33" i="2"/>
  <c r="F32" i="2"/>
  <c r="F31" i="2"/>
  <c r="F30" i="2"/>
  <c r="F29" i="2"/>
  <c r="F28" i="2"/>
  <c r="F27" i="2"/>
  <c r="F26" i="2"/>
  <c r="F25" i="2"/>
  <c r="F24" i="2"/>
  <c r="F23" i="2"/>
  <c r="F22" i="2"/>
  <c r="F21" i="2"/>
  <c r="F20" i="2"/>
  <c r="F19" i="2"/>
  <c r="F18" i="2"/>
  <c r="F17" i="2"/>
  <c r="F15" i="2"/>
  <c r="F14" i="2"/>
  <c r="F13" i="2"/>
  <c r="F12" i="2"/>
  <c r="F11" i="2"/>
  <c r="F10" i="2"/>
  <c r="M19" i="13" l="1"/>
  <c r="M10" i="13" s="1"/>
  <c r="N21" i="13" s="1"/>
  <c r="D29" i="1" s="1"/>
  <c r="L23" i="1" s="1"/>
  <c r="M55" i="13"/>
  <c r="M46" i="13" s="1"/>
  <c r="M37" i="13"/>
  <c r="U51" i="15"/>
  <c r="N18" i="16"/>
  <c r="N20" i="16" s="1"/>
  <c r="U51" i="14"/>
  <c r="M18" i="16"/>
  <c r="M20" i="16" s="1"/>
  <c r="L14" i="16"/>
  <c r="O14" i="16" s="1"/>
  <c r="G6" i="2"/>
  <c r="D14" i="16"/>
  <c r="N6" i="2"/>
  <c r="N57" i="13"/>
  <c r="F29" i="1" s="1"/>
  <c r="N23" i="1" s="1"/>
  <c r="M28" i="13"/>
  <c r="F28" i="13"/>
  <c r="N39" i="13" s="1"/>
  <c r="E29" i="1" s="1"/>
  <c r="M23" i="1" s="1"/>
  <c r="T6" i="15"/>
  <c r="U50" i="15"/>
  <c r="T8" i="15"/>
  <c r="F6" i="15"/>
  <c r="T16" i="15"/>
  <c r="N51" i="15"/>
  <c r="M6" i="15"/>
  <c r="N50" i="15" s="1"/>
  <c r="T16" i="14"/>
  <c r="T8" i="14"/>
  <c r="T6" i="14" s="1"/>
  <c r="F6" i="14"/>
  <c r="U50" i="14"/>
  <c r="N50" i="14"/>
  <c r="U6" i="2"/>
  <c r="L18" i="16" s="1"/>
  <c r="M7" i="2"/>
  <c r="F8" i="2"/>
  <c r="F7" i="2"/>
  <c r="N21" i="1"/>
  <c r="M21" i="1"/>
  <c r="L21" i="1"/>
  <c r="N17" i="1"/>
  <c r="M17" i="1"/>
  <c r="L17" i="1"/>
  <c r="D15" i="1"/>
  <c r="D11" i="16" s="1"/>
  <c r="L11" i="16" s="1"/>
  <c r="E15" i="1"/>
  <c r="E11" i="16" s="1"/>
  <c r="M11" i="16" s="1"/>
  <c r="F15" i="1"/>
  <c r="F11" i="16" s="1"/>
  <c r="N11" i="16" s="1"/>
  <c r="G17" i="1"/>
  <c r="G13" i="16" s="1"/>
  <c r="O18" i="16" l="1"/>
  <c r="N51" i="2"/>
  <c r="L12" i="16" s="1"/>
  <c r="O12" i="16" s="1"/>
  <c r="U51" i="2"/>
  <c r="T8" i="2"/>
  <c r="T6" i="2" s="1"/>
  <c r="M13" i="1"/>
  <c r="L19" i="1"/>
  <c r="O19" i="1" s="1"/>
  <c r="M6" i="2"/>
  <c r="F6" i="2"/>
  <c r="T16" i="2"/>
  <c r="L18" i="1" s="1"/>
  <c r="O18" i="1" s="1"/>
  <c r="L16" i="16" l="1"/>
  <c r="L20" i="16" s="1"/>
  <c r="O20" i="16" s="1"/>
  <c r="N50" i="2"/>
  <c r="U50" i="2"/>
  <c r="D23" i="1"/>
  <c r="D18" i="16" s="1"/>
  <c r="F28" i="1"/>
  <c r="E28" i="1"/>
  <c r="D28" i="1"/>
  <c r="O16" i="16" l="1"/>
  <c r="D16" i="1"/>
  <c r="I42" i="16" l="1"/>
  <c r="P53" i="16"/>
  <c r="P17" i="16"/>
  <c r="P18" i="16"/>
  <c r="Q64" i="16"/>
  <c r="I53" i="16"/>
  <c r="P20" i="16"/>
  <c r="I64" i="16"/>
  <c r="D21" i="1"/>
  <c r="D12" i="16"/>
  <c r="F21" i="1"/>
  <c r="F16" i="16" s="1"/>
  <c r="G18" i="1"/>
  <c r="G19" i="1"/>
  <c r="L6" i="1"/>
  <c r="G14" i="16" l="1"/>
  <c r="D25" i="1"/>
  <c r="D16" i="16"/>
  <c r="N28" i="1"/>
  <c r="N15" i="1"/>
  <c r="O15" i="1" s="1"/>
  <c r="O16" i="1"/>
  <c r="G16" i="1"/>
  <c r="G12" i="16" s="1"/>
  <c r="L22" i="1" l="1"/>
  <c r="L24" i="1" s="1"/>
  <c r="D20" i="16"/>
  <c r="M26" i="1"/>
  <c r="N26" i="1"/>
  <c r="O26" i="1"/>
  <c r="G23" i="1"/>
  <c r="G18" i="16" s="1"/>
  <c r="G22" i="1"/>
  <c r="E21" i="1"/>
  <c r="E16" i="16" s="1"/>
  <c r="O28" i="1" l="1"/>
  <c r="G17" i="16"/>
  <c r="E25" i="1"/>
  <c r="F25" i="1"/>
  <c r="M22" i="1" l="1"/>
  <c r="M24" i="1" s="1"/>
  <c r="E20" i="16"/>
  <c r="N22" i="1"/>
  <c r="N24" i="1" s="1"/>
  <c r="F20" i="16"/>
  <c r="G21" i="1"/>
  <c r="O29" i="1" l="1"/>
  <c r="G16" i="16"/>
  <c r="E38" i="16" s="1"/>
  <c r="O13" i="1"/>
  <c r="O14" i="1"/>
  <c r="H23" i="1"/>
  <c r="H22" i="1"/>
  <c r="G25" i="1"/>
  <c r="G20" i="16" s="1"/>
  <c r="E60" i="16" s="1"/>
  <c r="E51" i="16" l="1"/>
  <c r="N40" i="16"/>
  <c r="U42" i="16" s="1"/>
  <c r="E62" i="16"/>
  <c r="F60" i="16"/>
  <c r="U64" i="16"/>
  <c r="I66" i="16" s="1"/>
  <c r="U53" i="16"/>
  <c r="I55" i="16" s="1"/>
  <c r="H20" i="16"/>
  <c r="F40" i="16" s="1"/>
  <c r="P42" i="16" s="1"/>
  <c r="G33" i="16"/>
  <c r="E49" i="16"/>
  <c r="F49" i="16" s="1"/>
  <c r="F38" i="16"/>
  <c r="E29" i="16"/>
  <c r="F29" i="16" s="1"/>
  <c r="E31" i="16"/>
  <c r="H17" i="16"/>
  <c r="H18" i="16"/>
  <c r="O9" i="1"/>
  <c r="O10" i="1"/>
  <c r="H25" i="1"/>
  <c r="N12" i="1" s="1"/>
  <c r="I44" i="16" l="1"/>
  <c r="O11" i="1"/>
  <c r="L11" i="1"/>
  <c r="G29" i="1"/>
</calcChain>
</file>

<file path=xl/comments1.xml><?xml version="1.0" encoding="utf-8"?>
<comments xmlns="http://schemas.openxmlformats.org/spreadsheetml/2006/main">
  <authors>
    <author>Klaholz, Christian</author>
  </authors>
  <commentList>
    <comment ref="H5" authorId="0" shapeId="0">
      <text>
        <r>
          <rPr>
            <b/>
            <sz val="9"/>
            <color indexed="81"/>
            <rFont val="Segoe UI"/>
            <family val="2"/>
          </rPr>
          <t>Klaholz, Christian:</t>
        </r>
        <r>
          <rPr>
            <sz val="9"/>
            <color indexed="81"/>
            <rFont val="Segoe UI"/>
            <family val="2"/>
          </rPr>
          <t xml:space="preserve">
Bitte bei juristischen Personen Rechtsform angeben.</t>
        </r>
      </text>
    </comment>
    <comment ref="H8" authorId="0" shapeId="0">
      <text>
        <r>
          <rPr>
            <b/>
            <sz val="9"/>
            <color indexed="81"/>
            <rFont val="Segoe UI"/>
            <family val="2"/>
          </rPr>
          <t>Klaholz, Christian:</t>
        </r>
        <r>
          <rPr>
            <sz val="9"/>
            <color indexed="81"/>
            <rFont val="Segoe UI"/>
            <family val="2"/>
          </rPr>
          <t xml:space="preserve">
Jahresangaben beziehen sich grundsätzlich auf die </t>
        </r>
        <r>
          <rPr>
            <b/>
            <sz val="9"/>
            <color indexed="81"/>
            <rFont val="Segoe UI"/>
            <family val="2"/>
          </rPr>
          <t>Haushaltsjahre</t>
        </r>
        <r>
          <rPr>
            <sz val="9"/>
            <color indexed="81"/>
            <rFont val="Segoe UI"/>
            <family val="2"/>
          </rPr>
          <t xml:space="preserve"> des Landes, nicht auf die Dauer der Maßnahme.
</t>
        </r>
        <r>
          <rPr>
            <u/>
            <sz val="9"/>
            <color indexed="81"/>
            <rFont val="Segoe UI"/>
            <family val="2"/>
          </rPr>
          <t>Beispiel:</t>
        </r>
        <r>
          <rPr>
            <sz val="9"/>
            <color indexed="81"/>
            <rFont val="Segoe UI"/>
            <family val="2"/>
          </rPr>
          <t xml:space="preserve">
Ein Projekt beginnt am 01.06.2023 und endet am 30.05.2024. Das Projekt beginnt im Haushaltsjahr 2023 und endet in 2024. Es umfasst daher insgesamt </t>
        </r>
        <r>
          <rPr>
            <u/>
            <sz val="9"/>
            <color indexed="81"/>
            <rFont val="Segoe UI"/>
            <family val="2"/>
          </rPr>
          <t>zwei</t>
        </r>
        <r>
          <rPr>
            <sz val="9"/>
            <color indexed="81"/>
            <rFont val="Segoe UI"/>
            <family val="2"/>
          </rPr>
          <t xml:space="preserve"> Haushaltsjahre.
Bei </t>
        </r>
        <r>
          <rPr>
            <b/>
            <sz val="9"/>
            <color indexed="81"/>
            <rFont val="Segoe UI"/>
            <family val="2"/>
          </rPr>
          <t>Überjährigkeit der Maßnahme</t>
        </r>
        <r>
          <rPr>
            <sz val="9"/>
            <color indexed="81"/>
            <rFont val="Segoe UI"/>
            <family val="2"/>
          </rPr>
          <t xml:space="preserve"> bitte unbedingt auf maximal zulässige Förderdauer laut Förderrichtlinie achten.</t>
        </r>
      </text>
    </comment>
    <comment ref="O8" authorId="0" shapeId="0">
      <text>
        <r>
          <rPr>
            <b/>
            <sz val="9"/>
            <color indexed="81"/>
            <rFont val="Segoe UI"/>
            <family val="2"/>
          </rPr>
          <t>Klaholz, Christian:</t>
        </r>
        <r>
          <rPr>
            <sz val="9"/>
            <color indexed="81"/>
            <rFont val="Segoe UI"/>
            <family val="2"/>
          </rPr>
          <t xml:space="preserve">
Dieser Informationsblock analysiert die Kosten- und Finanzierungsberechnung nach verschiedenen für die Bewilligungsbehörde relevanten Kriterien.</t>
        </r>
      </text>
    </comment>
    <comment ref="H9" authorId="0" shapeId="0">
      <text>
        <r>
          <rPr>
            <b/>
            <sz val="9"/>
            <color indexed="81"/>
            <rFont val="Segoe UI"/>
            <family val="2"/>
          </rPr>
          <t>Klaholz, Christian:</t>
        </r>
        <r>
          <rPr>
            <sz val="9"/>
            <color indexed="81"/>
            <rFont val="Segoe UI"/>
            <family val="2"/>
          </rPr>
          <t xml:space="preserve">
Falls eine </t>
        </r>
        <r>
          <rPr>
            <b/>
            <sz val="9"/>
            <color indexed="81"/>
            <rFont val="Segoe UI"/>
            <family val="2"/>
          </rPr>
          <t>Berechtigung zum Vorsteuerabzug</t>
        </r>
        <r>
          <rPr>
            <sz val="9"/>
            <color indexed="81"/>
            <rFont val="Segoe UI"/>
            <family val="2"/>
          </rPr>
          <t xml:space="preserve"> vorliegt, sind Ausgabepositionen als Netto-Beträge anzugeben, da die Umsatzsteuer </t>
        </r>
        <r>
          <rPr>
            <b/>
            <sz val="9"/>
            <color indexed="81"/>
            <rFont val="Segoe UI"/>
            <family val="2"/>
          </rPr>
          <t>nicht</t>
        </r>
        <r>
          <rPr>
            <sz val="9"/>
            <color indexed="81"/>
            <rFont val="Segoe UI"/>
            <family val="2"/>
          </rPr>
          <t xml:space="preserve"> zuwendungsfähig ist.</t>
        </r>
      </text>
    </comment>
    <comment ref="H14" authorId="0" shapeId="0">
      <text>
        <r>
          <rPr>
            <b/>
            <sz val="9"/>
            <color indexed="81"/>
            <rFont val="Segoe UI"/>
            <family val="2"/>
          </rPr>
          <t>Klaholz, Christian:</t>
        </r>
        <r>
          <rPr>
            <sz val="9"/>
            <color indexed="81"/>
            <rFont val="Segoe UI"/>
            <family val="2"/>
          </rPr>
          <t xml:space="preserve">
Diese </t>
        </r>
        <r>
          <rPr>
            <b/>
            <sz val="9"/>
            <color indexed="81"/>
            <rFont val="Segoe UI"/>
            <family val="2"/>
          </rPr>
          <t>Gesamtdarstellung</t>
        </r>
        <r>
          <rPr>
            <sz val="9"/>
            <color indexed="81"/>
            <rFont val="Segoe UI"/>
            <family val="2"/>
          </rPr>
          <t xml:space="preserve"> stellt den Kern der Kosten- und Finanzierungsplanung dar. Hier werden automatisch alle Einnahmen und Ausgaben aus den einzelnen Jahresplänen zusammengetragen. </t>
        </r>
        <r>
          <rPr>
            <u/>
            <sz val="9"/>
            <color indexed="81"/>
            <rFont val="Segoe UI"/>
            <family val="2"/>
          </rPr>
          <t xml:space="preserve">Eine händische Eintragung ist nicht notwendig!
</t>
        </r>
        <r>
          <rPr>
            <sz val="9"/>
            <color indexed="81"/>
            <rFont val="Segoe UI"/>
            <family val="2"/>
          </rPr>
          <t xml:space="preserve">Bei der Ermittlung der beantragen Förderhöhe wird zwischen </t>
        </r>
        <r>
          <rPr>
            <b/>
            <sz val="9"/>
            <color indexed="81"/>
            <rFont val="Segoe UI"/>
            <family val="2"/>
          </rPr>
          <t>Gesamtausgabe</t>
        </r>
        <r>
          <rPr>
            <sz val="9"/>
            <color indexed="81"/>
            <rFont val="Segoe UI"/>
            <family val="2"/>
          </rPr>
          <t xml:space="preserve"> und </t>
        </r>
        <r>
          <rPr>
            <b/>
            <sz val="9"/>
            <color indexed="81"/>
            <rFont val="Segoe UI"/>
            <family val="2"/>
          </rPr>
          <t>zuwendungsfähiger Gesamtausgabe</t>
        </r>
        <r>
          <rPr>
            <sz val="9"/>
            <color indexed="81"/>
            <rFont val="Segoe UI"/>
            <family val="2"/>
          </rPr>
          <t xml:space="preserve"> </t>
        </r>
        <r>
          <rPr>
            <b/>
            <sz val="9"/>
            <color indexed="81"/>
            <rFont val="Segoe UI"/>
            <family val="2"/>
          </rPr>
          <t>(Bemessungsgrundlage)</t>
        </r>
        <r>
          <rPr>
            <sz val="9"/>
            <color indexed="81"/>
            <rFont val="Segoe UI"/>
            <family val="2"/>
          </rPr>
          <t xml:space="preserve"> unterschieden. Letztere wird ermittel durch Abzug der privaten Drittmitteln inkl. Einnahmen. 
Der verbleibende Betrag ist die </t>
        </r>
        <r>
          <rPr>
            <b/>
            <sz val="9"/>
            <color indexed="81"/>
            <rFont val="Segoe UI"/>
            <family val="2"/>
          </rPr>
          <t>zuwendungsfähige Gesamtausgabe (Bemessungsgrundlage)</t>
        </r>
        <r>
          <rPr>
            <sz val="9"/>
            <color indexed="81"/>
            <rFont val="Segoe UI"/>
            <family val="2"/>
          </rPr>
          <t xml:space="preserve">. Zu deren Deckung dienen Eigenanteil, Leistungen öffentlicher Dritter (andere öffentliche Fördergeber) sowie die Landeszuwendung. 
</t>
        </r>
      </text>
    </comment>
    <comment ref="G25" authorId="0" shapeId="0">
      <text>
        <r>
          <rPr>
            <b/>
            <sz val="9"/>
            <color indexed="81"/>
            <rFont val="Segoe UI"/>
            <family val="2"/>
          </rPr>
          <t>Klaholz, Christian:</t>
        </r>
        <r>
          <rPr>
            <sz val="9"/>
            <color indexed="81"/>
            <rFont val="Segoe UI"/>
            <family val="2"/>
          </rPr>
          <t xml:space="preserve">
Dieser Betrag gibt die von Ihnen beantragte </t>
        </r>
        <r>
          <rPr>
            <b/>
            <sz val="9"/>
            <color indexed="81"/>
            <rFont val="Segoe UI"/>
            <family val="2"/>
          </rPr>
          <t>Höhe der Zuwendung</t>
        </r>
        <r>
          <rPr>
            <sz val="9"/>
            <color indexed="81"/>
            <rFont val="Segoe UI"/>
            <family val="2"/>
          </rPr>
          <t xml:space="preserve"> insgesam t
aus.</t>
        </r>
      </text>
    </comment>
    <comment ref="H25" authorId="0" shapeId="0">
      <text>
        <r>
          <rPr>
            <b/>
            <sz val="9"/>
            <color indexed="81"/>
            <rFont val="Segoe UI"/>
            <family val="2"/>
          </rPr>
          <t>Klaholz, Christian:</t>
        </r>
        <r>
          <rPr>
            <sz val="9"/>
            <color indexed="81"/>
            <rFont val="Segoe UI"/>
            <family val="2"/>
          </rPr>
          <t xml:space="preserve">
Anteil in Prozent an den zuwendungsfähigen Gesamtausgaben.</t>
        </r>
      </text>
    </comment>
    <comment ref="H27" authorId="0" shapeId="0">
      <text>
        <r>
          <rPr>
            <b/>
            <sz val="9"/>
            <color indexed="81"/>
            <rFont val="Segoe UI"/>
            <family val="2"/>
          </rPr>
          <t>Klaholz, Christian:</t>
        </r>
        <r>
          <rPr>
            <sz val="9"/>
            <color indexed="81"/>
            <rFont val="Segoe UI"/>
            <family val="2"/>
          </rPr>
          <t xml:space="preserve">
Bislang </t>
        </r>
        <r>
          <rPr>
            <u/>
            <sz val="9"/>
            <color indexed="81"/>
            <rFont val="Segoe UI"/>
            <family val="2"/>
          </rPr>
          <t>ausschließlich</t>
        </r>
        <r>
          <rPr>
            <sz val="9"/>
            <color indexed="81"/>
            <rFont val="Segoe UI"/>
            <family val="2"/>
          </rPr>
          <t xml:space="preserve"> im Förderprogramm RKP und dem Diversitätsfonds beantragbar.</t>
        </r>
      </text>
    </comment>
  </commentList>
</comments>
</file>

<file path=xl/comments2.xml><?xml version="1.0" encoding="utf-8"?>
<comments xmlns="http://schemas.openxmlformats.org/spreadsheetml/2006/main">
  <authors>
    <author>Klaholz, Christian</author>
  </authors>
  <commentList>
    <comment ref="R5" authorId="0" shapeId="0">
      <text>
        <r>
          <rPr>
            <b/>
            <sz val="9"/>
            <color indexed="81"/>
            <rFont val="Segoe UI"/>
            <family val="2"/>
          </rPr>
          <t>Klaholz, Christian:</t>
        </r>
        <r>
          <rPr>
            <sz val="9"/>
            <color indexed="81"/>
            <rFont val="Segoe UI"/>
            <family val="2"/>
          </rPr>
          <t xml:space="preserve">
Es ist ein </t>
        </r>
        <r>
          <rPr>
            <b/>
            <sz val="9"/>
            <color indexed="81"/>
            <rFont val="Segoe UI"/>
            <family val="2"/>
          </rPr>
          <t>angemessener</t>
        </r>
        <r>
          <rPr>
            <sz val="9"/>
            <color indexed="81"/>
            <rFont val="Segoe UI"/>
            <family val="2"/>
          </rPr>
          <t xml:space="preserve"> </t>
        </r>
        <r>
          <rPr>
            <b/>
            <sz val="9"/>
            <color indexed="81"/>
            <rFont val="Segoe UI"/>
            <family val="2"/>
          </rPr>
          <t>Eigenanteil</t>
        </r>
        <r>
          <rPr>
            <sz val="9"/>
            <color indexed="81"/>
            <rFont val="Segoe UI"/>
            <family val="2"/>
          </rPr>
          <t xml:space="preserve"> zu erbringen. 
Der </t>
        </r>
        <r>
          <rPr>
            <b/>
            <sz val="9"/>
            <color indexed="81"/>
            <rFont val="Segoe UI"/>
            <family val="2"/>
          </rPr>
          <t>angemessene Eigenanteil</t>
        </r>
        <r>
          <rPr>
            <sz val="9"/>
            <color indexed="81"/>
            <rFont val="Segoe UI"/>
            <family val="2"/>
          </rPr>
          <t xml:space="preserve"> muss mind. 10 % der zuwendungsfähigen Ausgaben für privatrechtliche Antragstellende erreichen bzw. 20 % bei gemeindlichen Antragstellenden (Kommunen / Kommunalverbände).
Der Eigenanteil kann ganz oder teilweise auch durch den Einsatz von </t>
        </r>
        <r>
          <rPr>
            <b/>
            <sz val="9"/>
            <color indexed="81"/>
            <rFont val="Segoe UI"/>
            <family val="2"/>
          </rPr>
          <t>bürgerschaftlichem Engagement</t>
        </r>
        <r>
          <rPr>
            <sz val="9"/>
            <color indexed="81"/>
            <rFont val="Segoe UI"/>
            <family val="2"/>
          </rPr>
          <t xml:space="preserve"> erbracht werden, maximal aber bis zu einer Höhe von 20 % der zuwendungsfähigen Gesamtausgaben.
</t>
        </r>
      </text>
    </comment>
    <comment ref="B9" authorId="0" shapeId="0">
      <text>
        <r>
          <rPr>
            <b/>
            <sz val="9"/>
            <color indexed="81"/>
            <rFont val="Segoe UI"/>
            <family val="2"/>
          </rPr>
          <t>Klaholz, Christian:</t>
        </r>
        <r>
          <rPr>
            <sz val="9"/>
            <color indexed="81"/>
            <rFont val="Segoe UI"/>
            <family val="2"/>
          </rPr>
          <t xml:space="preserve">
</t>
        </r>
        <r>
          <rPr>
            <b/>
            <sz val="9"/>
            <color indexed="81"/>
            <rFont val="Segoe UI"/>
            <family val="2"/>
          </rPr>
          <t>Bürgerschaftliches Engagement</t>
        </r>
        <r>
          <rPr>
            <sz val="9"/>
            <color indexed="81"/>
            <rFont val="Segoe UI"/>
            <family val="2"/>
          </rPr>
          <t xml:space="preserve"> ist als unbarer </t>
        </r>
        <r>
          <rPr>
            <b/>
            <sz val="9"/>
            <color indexed="81"/>
            <rFont val="Segoe UI"/>
            <family val="2"/>
          </rPr>
          <t>Eigenanteil</t>
        </r>
        <r>
          <rPr>
            <sz val="9"/>
            <color indexed="81"/>
            <rFont val="Segoe UI"/>
            <family val="2"/>
          </rPr>
          <t xml:space="preserve"> grundsätzlich mit 15 EUR je Stunde und bis zu einer Höhe von 20 % der </t>
        </r>
        <r>
          <rPr>
            <b/>
            <sz val="9"/>
            <color indexed="81"/>
            <rFont val="Segoe UI"/>
            <family val="2"/>
          </rPr>
          <t>zuwendungsfähigen Gesamtausgaben</t>
        </r>
        <r>
          <rPr>
            <sz val="9"/>
            <color indexed="81"/>
            <rFont val="Segoe UI"/>
            <family val="2"/>
          </rPr>
          <t xml:space="preserve"> förderfähig. </t>
        </r>
        <r>
          <rPr>
            <u/>
            <sz val="9"/>
            <color indexed="81"/>
            <rFont val="Segoe UI"/>
            <family val="2"/>
          </rPr>
          <t>Da kein echter Zahlungsfluss stattfindet</t>
        </r>
        <r>
          <rPr>
            <sz val="9"/>
            <color indexed="81"/>
            <rFont val="Segoe UI"/>
            <family val="2"/>
          </rPr>
          <t xml:space="preserve">, muss das bürgerschaftliche Engagement in der gleichen Höhe parallel bei den Ausgaben berücksichtigt werden und ist damit hier einzutragen. Das bürgerschaftliche Engagement ist ein </t>
        </r>
        <r>
          <rPr>
            <b/>
            <sz val="9"/>
            <color indexed="81"/>
            <rFont val="Segoe UI"/>
            <family val="2"/>
          </rPr>
          <t>fiktiver Posten</t>
        </r>
        <r>
          <rPr>
            <sz val="9"/>
            <color indexed="81"/>
            <rFont val="Segoe UI"/>
            <family val="2"/>
          </rPr>
          <t xml:space="preserve"> in der Kosten- und Finanzierungsplanung, da es keinen realen Geldfluss darstellt.
</t>
        </r>
        <r>
          <rPr>
            <b/>
            <sz val="9"/>
            <color indexed="81"/>
            <rFont val="Segoe UI"/>
            <family val="2"/>
          </rPr>
          <t>Bürgerschaftliches Engagement</t>
        </r>
        <r>
          <rPr>
            <sz val="9"/>
            <color indexed="81"/>
            <rFont val="Segoe UI"/>
            <family val="2"/>
          </rPr>
          <t xml:space="preserve"> darf nur unentgeltlich, zusätzlich und freiwillig erbracht werden, sowie nicht in Erfüllung einer Verpflichtung aus einer organschaftlichen Stellung (z. B. Vereinsvorstand) oder einem bestehenden Beschäftigungsverhältnis heraus (z. B. Angestellte einer juristischen Person während ihrer Arbeitszeit).
Während des Projektes sind die geleisteten Stunden in der dem Zuwendungsbescheid beigefügten Anlage Stundennachweis zu dokumentieren.
</t>
        </r>
        <r>
          <rPr>
            <u/>
            <sz val="9"/>
            <color indexed="81"/>
            <rFont val="Segoe UI"/>
            <family val="2"/>
          </rPr>
          <t>Das bei den Ausgaben eingetragene bürgerschaftliche Engagement wird automatisch in gleicher Höhe beim Eigenanteil angerechnet.</t>
        </r>
        <r>
          <rPr>
            <sz val="9"/>
            <color indexed="81"/>
            <rFont val="Segoe UI"/>
            <family val="2"/>
          </rPr>
          <t xml:space="preserve"> Eine händische Eintragung ist nicht notwendig!</t>
        </r>
      </text>
    </comment>
    <comment ref="C9" authorId="0" shapeId="0">
      <text>
        <r>
          <rPr>
            <b/>
            <sz val="9"/>
            <color indexed="81"/>
            <rFont val="Segoe UI"/>
            <family val="2"/>
          </rPr>
          <t>Klaholz, Christian:</t>
        </r>
        <r>
          <rPr>
            <sz val="9"/>
            <color indexed="81"/>
            <rFont val="Segoe UI"/>
            <family val="2"/>
          </rPr>
          <t xml:space="preserve">
Der fiktive Stundensatz für bürgerschaftliches Engagement beträgt 15 EUR.
</t>
        </r>
      </text>
    </comment>
    <comment ref="D9" authorId="0" shapeId="0">
      <text>
        <r>
          <rPr>
            <b/>
            <sz val="9"/>
            <color indexed="81"/>
            <rFont val="Segoe UI"/>
            <family val="2"/>
          </rPr>
          <t>Klaholz, Christian:</t>
        </r>
        <r>
          <rPr>
            <sz val="9"/>
            <color indexed="81"/>
            <rFont val="Segoe UI"/>
            <family val="2"/>
          </rPr>
          <t xml:space="preserve">
In Stunden.</t>
        </r>
      </text>
    </comment>
    <comment ref="F9" authorId="0" shapeId="0">
      <text>
        <r>
          <rPr>
            <b/>
            <sz val="9"/>
            <color indexed="81"/>
            <rFont val="Segoe UI"/>
            <family val="2"/>
          </rPr>
          <t>Klaholz, Christian:</t>
        </r>
        <r>
          <rPr>
            <sz val="9"/>
            <color indexed="81"/>
            <rFont val="Segoe UI"/>
            <family val="2"/>
          </rPr>
          <t xml:space="preserve">
Die Gesamtausgabe für die jeweilige Ausgabe berechnet sich automatisch nach Einheit x Anzahl.</t>
        </r>
      </text>
    </comment>
    <comment ref="G9" authorId="0" shapeId="0">
      <text>
        <r>
          <rPr>
            <b/>
            <sz val="9"/>
            <color indexed="81"/>
            <rFont val="Segoe UI"/>
            <family val="2"/>
          </rPr>
          <t>Klaholz, Christian:</t>
        </r>
        <r>
          <rPr>
            <sz val="9"/>
            <color indexed="81"/>
            <rFont val="Segoe UI"/>
            <family val="2"/>
          </rPr>
          <t xml:space="preserve">
Bitte diese Spalte bei Antragstellung frei lassen!
Im Verlauf des Projektes lassen sich hier Abweichungen von den Planausgaben eintragen. Die Spalte dient damit der besseren Übersicht über den aktuellen realen Stand des Projektes während der Durchführung.</t>
        </r>
      </text>
    </comment>
    <comment ref="M9" authorId="0" shapeId="0">
      <text>
        <r>
          <rPr>
            <b/>
            <sz val="9"/>
            <color indexed="81"/>
            <rFont val="Segoe UI"/>
            <family val="2"/>
          </rPr>
          <t>Klaholz, Christian:</t>
        </r>
        <r>
          <rPr>
            <sz val="9"/>
            <color indexed="81"/>
            <rFont val="Segoe UI"/>
            <family val="2"/>
          </rPr>
          <t xml:space="preserve">
Die Gesamtausgabe für die jeweilige Ausgabe berechnet sich automatisch nach Einheit x Anzahl.</t>
        </r>
      </text>
    </comment>
    <comment ref="N9" authorId="0" shapeId="0">
      <text>
        <r>
          <rPr>
            <b/>
            <sz val="9"/>
            <color indexed="81"/>
            <rFont val="Segoe UI"/>
            <family val="2"/>
          </rPr>
          <t>Klaholz, Christian:</t>
        </r>
        <r>
          <rPr>
            <sz val="9"/>
            <color indexed="81"/>
            <rFont val="Segoe UI"/>
            <family val="2"/>
          </rPr>
          <t xml:space="preserve">
Bitte diese Spalte bei Antragstellung frei lassen!
Im Verlauf des Projektes lassen sich hier Abweichungen von den Planausgaben eintragen. Die Spalte dient damit der besseren Übersicht über den aktuellen realen Stand des Projektes während der Durchführung.</t>
        </r>
      </text>
    </comment>
    <comment ref="U9" authorId="0" shapeId="0">
      <text>
        <r>
          <rPr>
            <b/>
            <sz val="9"/>
            <color indexed="81"/>
            <rFont val="Segoe UI"/>
            <family val="2"/>
          </rPr>
          <t>Klaholz, Christian:</t>
        </r>
        <r>
          <rPr>
            <sz val="9"/>
            <color indexed="81"/>
            <rFont val="Segoe UI"/>
            <family val="2"/>
          </rPr>
          <t xml:space="preserve">
Bitte diese Spalte bei Antragstellung frei lassen!
Im Verlauf des Projektes lassen sich hier Abweichungen von den Planausgaben eintragen. Die Spalte dient damit der besseren Übersicht über den aktuellen realen Stand des Projektes während der Durchführung.</t>
        </r>
      </text>
    </comment>
    <comment ref="C16" authorId="0" shapeId="0">
      <text>
        <r>
          <rPr>
            <b/>
            <sz val="9"/>
            <color indexed="81"/>
            <rFont val="Segoe UI"/>
            <family val="2"/>
          </rPr>
          <t>Klaholz, Christian:</t>
        </r>
        <r>
          <rPr>
            <sz val="9"/>
            <color indexed="81"/>
            <rFont val="Segoe UI"/>
            <family val="2"/>
          </rPr>
          <t xml:space="preserve">
Bitte bei</t>
        </r>
        <r>
          <rPr>
            <b/>
            <sz val="9"/>
            <color indexed="81"/>
            <rFont val="Segoe UI"/>
            <family val="2"/>
          </rPr>
          <t xml:space="preserve"> Wert</t>
        </r>
        <r>
          <rPr>
            <sz val="9"/>
            <color indexed="81"/>
            <rFont val="Segoe UI"/>
            <family val="2"/>
          </rPr>
          <t xml:space="preserve"> angeben, wie die im Projekt involvierten Personen beschäftigt bzw. beauftragt werden.
</t>
        </r>
        <r>
          <rPr>
            <u/>
            <sz val="9"/>
            <color indexed="81"/>
            <rFont val="Segoe UI"/>
            <family val="2"/>
          </rPr>
          <t xml:space="preserve">
Für Beauftragungen mit Honorar:</t>
        </r>
        <r>
          <rPr>
            <sz val="9"/>
            <color indexed="81"/>
            <rFont val="Segoe UI"/>
            <family val="2"/>
          </rPr>
          <t xml:space="preserve">
Stundensatz
Tagessatz
Werkvertrag
</t>
        </r>
        <r>
          <rPr>
            <u/>
            <sz val="9"/>
            <color indexed="81"/>
            <rFont val="Segoe UI"/>
            <family val="2"/>
          </rPr>
          <t>Für eigenes beschäftigtes Personal</t>
        </r>
        <r>
          <rPr>
            <sz val="9"/>
            <color indexed="81"/>
            <rFont val="Segoe UI"/>
            <family val="2"/>
          </rPr>
          <t xml:space="preserve"> 
Monatliche Personalausgabe
Darüberhinaus ist in der</t>
        </r>
        <r>
          <rPr>
            <b/>
            <sz val="9"/>
            <color indexed="81"/>
            <rFont val="Segoe UI"/>
            <family val="2"/>
          </rPr>
          <t xml:space="preserve"> Erläuterung</t>
        </r>
        <r>
          <rPr>
            <sz val="9"/>
            <color indexed="81"/>
            <rFont val="Segoe UI"/>
            <family val="2"/>
          </rPr>
          <t xml:space="preserve"> anzugeben, wie die Personalie analog zu den Tarifbeschätigten des Landes oder ggf. der Kommunen eingruppiert werden kann (sog. Besserstellungsverbot).
Beispiel: Beschäftigung erfolgt analog zu TV-L A9 S1
Dem Antrag ist in diesem Fall eine Stellenbewertung hinzuzufügen. Bitte vor Antragstellung unbedingt eine Beratung in Anspruch nehmen!
</t>
        </r>
      </text>
    </comment>
    <comment ref="D16" authorId="0" shapeId="0">
      <text>
        <r>
          <rPr>
            <b/>
            <sz val="9"/>
            <color indexed="81"/>
            <rFont val="Segoe UI"/>
            <family val="2"/>
          </rPr>
          <t>Klaholz, Christian:</t>
        </r>
        <r>
          <rPr>
            <sz val="9"/>
            <color indexed="81"/>
            <rFont val="Segoe UI"/>
            <family val="2"/>
          </rPr>
          <t xml:space="preserve">
Hier </t>
        </r>
        <r>
          <rPr>
            <b/>
            <sz val="9"/>
            <color indexed="81"/>
            <rFont val="Segoe UI"/>
            <family val="2"/>
          </rPr>
          <t>Anzahl</t>
        </r>
        <r>
          <rPr>
            <sz val="9"/>
            <color indexed="81"/>
            <rFont val="Segoe UI"/>
            <family val="2"/>
          </rPr>
          <t xml:space="preserve"> der </t>
        </r>
        <r>
          <rPr>
            <b/>
            <sz val="9"/>
            <color indexed="81"/>
            <rFont val="Segoe UI"/>
            <family val="2"/>
          </rPr>
          <t>Einheiten</t>
        </r>
        <r>
          <rPr>
            <sz val="9"/>
            <color indexed="81"/>
            <rFont val="Segoe UI"/>
            <family val="2"/>
          </rPr>
          <t xml:space="preserve"> je nach Beauftragungs- oder Beschäftigungsform eintragen, z. B. Anzahl in Stunden bzw. Tagen (bei Beauftragungen) oder Monaten (bei Beschäftigten).
Für Werkverträge bitte die Anzahl der Werke angeben.</t>
        </r>
      </text>
    </comment>
    <comment ref="F16" authorId="0" shapeId="0">
      <text>
        <r>
          <rPr>
            <b/>
            <sz val="9"/>
            <color indexed="81"/>
            <rFont val="Segoe UI"/>
            <family val="2"/>
          </rPr>
          <t>Klaholz, Christian:</t>
        </r>
        <r>
          <rPr>
            <sz val="9"/>
            <color indexed="81"/>
            <rFont val="Segoe UI"/>
            <family val="2"/>
          </rPr>
          <t xml:space="preserve">
Die Gesamtausgabe für die jeweilige Ausgabe berechnet sich automatisch nach Einheit x Anzahl.</t>
        </r>
      </text>
    </comment>
    <comment ref="G16" authorId="0" shapeId="0">
      <text>
        <r>
          <rPr>
            <b/>
            <sz val="9"/>
            <color indexed="81"/>
            <rFont val="Segoe UI"/>
            <family val="2"/>
          </rPr>
          <t>Klaholz, Christian:</t>
        </r>
        <r>
          <rPr>
            <sz val="9"/>
            <color indexed="81"/>
            <rFont val="Segoe UI"/>
            <family val="2"/>
          </rPr>
          <t xml:space="preserve">
Bitte diese Spalte bei Antragstellung frei lassen!
Im Verlauf des Projektes lassen sich hier Abweichungen von den Planausgaben eintragen. Die Spalte dient damit der besseren Übersicht über den aktuellen realen Stand des Projektes während der Durchführung.</t>
        </r>
      </text>
    </comment>
    <comment ref="R16" authorId="0" shapeId="0">
      <text>
        <r>
          <rPr>
            <b/>
            <sz val="9"/>
            <color indexed="81"/>
            <rFont val="Segoe UI"/>
            <family val="2"/>
          </rPr>
          <t>Klaholz, Christian:</t>
        </r>
        <r>
          <rPr>
            <sz val="9"/>
            <color indexed="81"/>
            <rFont val="Segoe UI"/>
            <family val="2"/>
          </rPr>
          <t xml:space="preserve">
</t>
        </r>
        <r>
          <rPr>
            <b/>
            <sz val="9"/>
            <color indexed="81"/>
            <rFont val="Segoe UI"/>
            <family val="2"/>
          </rPr>
          <t>Bürgerschaftliches Engagement</t>
        </r>
        <r>
          <rPr>
            <sz val="9"/>
            <color indexed="81"/>
            <rFont val="Segoe UI"/>
            <family val="2"/>
          </rPr>
          <t xml:space="preserve"> ist als eigentlich unbarer </t>
        </r>
        <r>
          <rPr>
            <b/>
            <sz val="9"/>
            <color indexed="81"/>
            <rFont val="Segoe UI"/>
            <family val="2"/>
          </rPr>
          <t>Eigenanteil</t>
        </r>
        <r>
          <rPr>
            <sz val="9"/>
            <color indexed="81"/>
            <rFont val="Segoe UI"/>
            <family val="2"/>
          </rPr>
          <t xml:space="preserve"> grundsätzlich mit 15 EUR je Stunde und bis zu einer Höhe von 20 % der </t>
        </r>
        <r>
          <rPr>
            <b/>
            <sz val="9"/>
            <color indexed="81"/>
            <rFont val="Segoe UI"/>
            <family val="2"/>
          </rPr>
          <t>zuwendungsfähigen Gesamtausgaben</t>
        </r>
        <r>
          <rPr>
            <sz val="9"/>
            <color indexed="81"/>
            <rFont val="Segoe UI"/>
            <family val="2"/>
          </rPr>
          <t xml:space="preserve"> förderfähig. Da kein echter Zahlungsfluss stattfindet, muss das bürgerschaftliches Engagement in der gleichen Höhe parallel bei den Ausgaben berücksichtigt werden und ist damit dort einzutragen.
</t>
        </r>
        <r>
          <rPr>
            <b/>
            <sz val="9"/>
            <color indexed="81"/>
            <rFont val="Segoe UI"/>
            <family val="2"/>
          </rPr>
          <t>Bürgerschaftliches Engagement</t>
        </r>
        <r>
          <rPr>
            <sz val="9"/>
            <color indexed="81"/>
            <rFont val="Segoe UI"/>
            <family val="2"/>
          </rPr>
          <t xml:space="preserve"> darf nur unentgeltlich, zusätzlich und freiwillig erbracht werden, sowie nicht in Erfüllung einer Verpflichtung aus einer organschaftlichen Stellung (z. B. Vereinsvorstand) oder einem bestehenden Beschäftigungsverhältnis heraus (z. B. Angestellte einer juristischen Person während ihrer Arbeitszeit).
</t>
        </r>
        <r>
          <rPr>
            <u/>
            <sz val="9"/>
            <color indexed="81"/>
            <rFont val="Segoe UI"/>
            <family val="2"/>
          </rPr>
          <t>Das bei den Ausgaben eingetragene bürgerschaftliche Engagement wird automatisch in gleicher Höhe beim Eigenanteil angerechnet.</t>
        </r>
        <r>
          <rPr>
            <sz val="9"/>
            <color indexed="81"/>
            <rFont val="Segoe UI"/>
            <family val="2"/>
          </rPr>
          <t xml:space="preserve"> Hier bitte daher keine Eintragung vornehmen.</t>
        </r>
      </text>
    </comment>
    <comment ref="U17" authorId="0" shapeId="0">
      <text>
        <r>
          <rPr>
            <b/>
            <sz val="9"/>
            <color indexed="81"/>
            <rFont val="Segoe UI"/>
            <family val="2"/>
          </rPr>
          <t>Klaholz, Christian:</t>
        </r>
        <r>
          <rPr>
            <sz val="9"/>
            <color indexed="81"/>
            <rFont val="Segoe UI"/>
            <family val="2"/>
          </rPr>
          <t xml:space="preserve">
Spenden und Sponsoren</t>
        </r>
      </text>
    </comment>
    <comment ref="U19" authorId="0" shapeId="0">
      <text>
        <r>
          <rPr>
            <b/>
            <sz val="9"/>
            <color indexed="81"/>
            <rFont val="Segoe UI"/>
            <family val="2"/>
          </rPr>
          <t>Klaholz, Christian:</t>
        </r>
        <r>
          <rPr>
            <sz val="9"/>
            <color indexed="81"/>
            <rFont val="Segoe UI"/>
            <family val="2"/>
          </rPr>
          <t xml:space="preserve">
Bitte diese Spalte bei Antragstellung frei lassen!
Im Verlauf des Projektes lassen sich hier Abweichungen von den Planausgaben eintragen. Die Spalte dient damit der besseren Übersicht über den aktuellen realen Stand des Projektes während der Durchführung.</t>
        </r>
      </text>
    </comment>
    <comment ref="U31" authorId="0" shapeId="0">
      <text>
        <r>
          <rPr>
            <b/>
            <sz val="9"/>
            <color indexed="81"/>
            <rFont val="Segoe UI"/>
            <family val="2"/>
          </rPr>
          <t>Klaholz, Christian:</t>
        </r>
        <r>
          <rPr>
            <sz val="9"/>
            <color indexed="81"/>
            <rFont val="Segoe UI"/>
            <family val="2"/>
          </rPr>
          <t xml:space="preserve">
Ticketverkäufe, Eintritte, Teilnahmegebühren etc.</t>
        </r>
      </text>
    </comment>
    <comment ref="U33" authorId="0" shapeId="0">
      <text>
        <r>
          <rPr>
            <b/>
            <sz val="9"/>
            <color indexed="81"/>
            <rFont val="Segoe UI"/>
            <family val="2"/>
          </rPr>
          <t>Klaholz, Christian:</t>
        </r>
        <r>
          <rPr>
            <sz val="9"/>
            <color indexed="81"/>
            <rFont val="Segoe UI"/>
            <family val="2"/>
          </rPr>
          <t xml:space="preserve">
Bitte diese Spalte bei Antragstellung frei lassen!
Im Verlauf des Projektes lassen sich hier Abweichungen von den Planausgaben eintragen. Die Spalte dient damit der besseren Übersicht über den aktuellen realen Stand des Projektes während der Durchführung.</t>
        </r>
      </text>
    </comment>
    <comment ref="I37" authorId="0" shapeId="0">
      <text>
        <r>
          <rPr>
            <b/>
            <sz val="9"/>
            <color indexed="81"/>
            <rFont val="Segoe UI"/>
            <family val="2"/>
          </rPr>
          <t>Klaholz, Christian:</t>
        </r>
        <r>
          <rPr>
            <sz val="9"/>
            <color indexed="81"/>
            <rFont val="Segoe UI"/>
            <family val="2"/>
          </rPr>
          <t xml:space="preserve">
</t>
        </r>
        <r>
          <rPr>
            <b/>
            <sz val="9"/>
            <color indexed="81"/>
            <rFont val="Segoe UI"/>
            <family val="2"/>
          </rPr>
          <t>Overheadausgaben</t>
        </r>
        <r>
          <rPr>
            <sz val="9"/>
            <color indexed="81"/>
            <rFont val="Segoe UI"/>
            <family val="2"/>
          </rPr>
          <t xml:space="preserve"> privatrechtlicher Antragstellender können bis zu einer Höhe v. 2,5 % der zuwendungsfähigen Gesamtausgaben eines Projekts pauschal anerkannt werden, insofern diese dem Projekt zuzurechnen sind undkeine institutionelle Förderung vorliegt oder ein Betriebskostenzuschuss geleistet wird.
Höhere Ausgaben als die o. g. können nur dann anerkannt werden, wenn diese der Behörde als nachvollziehbar und begründet nachgewiesen werden können. </t>
        </r>
      </text>
    </comment>
    <comment ref="U38" authorId="0" shapeId="0">
      <text>
        <r>
          <rPr>
            <b/>
            <sz val="9"/>
            <color indexed="81"/>
            <rFont val="Segoe UI"/>
            <family val="2"/>
          </rPr>
          <t>Klaholz, Christian:</t>
        </r>
        <r>
          <rPr>
            <sz val="9"/>
            <color indexed="81"/>
            <rFont val="Segoe UI"/>
            <family val="2"/>
          </rPr>
          <t xml:space="preserve">
Bitte hier weitere beantragte </t>
        </r>
        <r>
          <rPr>
            <b/>
            <sz val="9"/>
            <color indexed="81"/>
            <rFont val="Segoe UI"/>
            <family val="2"/>
          </rPr>
          <t>Fördermittel öffentlicher Fördergeber</t>
        </r>
        <r>
          <rPr>
            <sz val="9"/>
            <color indexed="81"/>
            <rFont val="Segoe UI"/>
            <family val="2"/>
          </rPr>
          <t xml:space="preserve"> eintragen, allerdings </t>
        </r>
        <r>
          <rPr>
            <b/>
            <sz val="9"/>
            <color indexed="81"/>
            <rFont val="Segoe UI"/>
            <family val="2"/>
          </rPr>
          <t>ohne</t>
        </r>
        <r>
          <rPr>
            <sz val="9"/>
            <color indexed="81"/>
            <rFont val="Segoe UI"/>
            <family val="2"/>
          </rPr>
          <t xml:space="preserve"> die beantragte Zuwendung des Landes gem. Antrag. </t>
        </r>
        <r>
          <rPr>
            <u/>
            <sz val="9"/>
            <color indexed="81"/>
            <rFont val="Segoe UI"/>
            <family val="2"/>
          </rPr>
          <t>Diese berechnet sich automatisch in der Gesamtbewertung im Blatt "Gesamtberechnung".</t>
        </r>
        <r>
          <rPr>
            <sz val="9"/>
            <color indexed="81"/>
            <rFont val="Segoe UI"/>
            <family val="2"/>
          </rPr>
          <t xml:space="preserve">
</t>
        </r>
      </text>
    </comment>
    <comment ref="R40" authorId="0" shapeId="0">
      <text>
        <r>
          <rPr>
            <b/>
            <sz val="9"/>
            <color indexed="81"/>
            <rFont val="Segoe UI"/>
            <family val="2"/>
          </rPr>
          <t>Klaholz, Christian:</t>
        </r>
        <r>
          <rPr>
            <sz val="9"/>
            <color indexed="81"/>
            <rFont val="Segoe UI"/>
            <family val="2"/>
          </rPr>
          <t xml:space="preserve">
Bitte geben Sie den </t>
        </r>
        <r>
          <rPr>
            <b/>
            <sz val="9"/>
            <color indexed="81"/>
            <rFont val="Segoe UI"/>
            <family val="2"/>
          </rPr>
          <t>aktuellen Verfahrensstatus</t>
        </r>
        <r>
          <rPr>
            <sz val="9"/>
            <color indexed="81"/>
            <rFont val="Segoe UI"/>
            <family val="2"/>
          </rPr>
          <t xml:space="preserve"> </t>
        </r>
        <r>
          <rPr>
            <b/>
            <sz val="9"/>
            <color indexed="81"/>
            <rFont val="Segoe UI"/>
            <family val="2"/>
          </rPr>
          <t>der Beantragung</t>
        </r>
        <r>
          <rPr>
            <sz val="9"/>
            <color indexed="81"/>
            <rFont val="Segoe UI"/>
            <family val="2"/>
          </rPr>
          <t xml:space="preserve"> wie folgt an:
Beabsichtigt
Beantragt
Bewilligt
</t>
        </r>
      </text>
    </comment>
    <comment ref="U40" authorId="0" shapeId="0">
      <text>
        <r>
          <rPr>
            <b/>
            <sz val="9"/>
            <color indexed="81"/>
            <rFont val="Segoe UI"/>
            <family val="2"/>
          </rPr>
          <t>Klaholz, Christian:</t>
        </r>
        <r>
          <rPr>
            <sz val="9"/>
            <color indexed="81"/>
            <rFont val="Segoe UI"/>
            <family val="2"/>
          </rPr>
          <t xml:space="preserve">
Bitte diese Spalte bei Antragstellung frei lassen!
Im Verlauf des Projektes lassen sich hier Abweichungen von den Planausgaben eintragen. Die Spalte dient damit der besseren Übersicht über den aktuellen realen Stand des Projektes während der Durchführung.</t>
        </r>
      </text>
    </comment>
  </commentList>
</comments>
</file>

<file path=xl/comments3.xml><?xml version="1.0" encoding="utf-8"?>
<comments xmlns="http://schemas.openxmlformats.org/spreadsheetml/2006/main">
  <authors>
    <author>Klaholz, Christian</author>
  </authors>
  <commentList>
    <comment ref="R5" authorId="0" shapeId="0">
      <text>
        <r>
          <rPr>
            <b/>
            <sz val="9"/>
            <color indexed="81"/>
            <rFont val="Segoe UI"/>
            <family val="2"/>
          </rPr>
          <t>Klaholz, Christian:</t>
        </r>
        <r>
          <rPr>
            <sz val="9"/>
            <color indexed="81"/>
            <rFont val="Segoe UI"/>
            <family val="2"/>
          </rPr>
          <t xml:space="preserve">
Es ist ein </t>
        </r>
        <r>
          <rPr>
            <b/>
            <sz val="9"/>
            <color indexed="81"/>
            <rFont val="Segoe UI"/>
            <family val="2"/>
          </rPr>
          <t>angemessener Eigenanteil</t>
        </r>
        <r>
          <rPr>
            <sz val="9"/>
            <color indexed="81"/>
            <rFont val="Segoe UI"/>
            <family val="2"/>
          </rPr>
          <t xml:space="preserve"> zu erbringen. 
Der </t>
        </r>
        <r>
          <rPr>
            <b/>
            <sz val="9"/>
            <color indexed="81"/>
            <rFont val="Segoe UI"/>
            <family val="2"/>
          </rPr>
          <t>angemessene Eigenanteil</t>
        </r>
        <r>
          <rPr>
            <sz val="9"/>
            <color indexed="81"/>
            <rFont val="Segoe UI"/>
            <family val="2"/>
          </rPr>
          <t xml:space="preserve"> muss mind. 10 % der zuwendungsfähigen Ausgaben für privatrechtliche Antragstellende erreichen bzw. 20 % bei gemeindlichen Antragstellenden (Kommunen / Kommunalverbände).
Der Eigenanteil kann ganz oder teilweise auch durch den Einsatz von </t>
        </r>
        <r>
          <rPr>
            <b/>
            <sz val="9"/>
            <color indexed="81"/>
            <rFont val="Segoe UI"/>
            <family val="2"/>
          </rPr>
          <t>bürgerschaftlichem Engagement</t>
        </r>
        <r>
          <rPr>
            <sz val="9"/>
            <color indexed="81"/>
            <rFont val="Segoe UI"/>
            <family val="2"/>
          </rPr>
          <t xml:space="preserve"> erbracht werden, maximal aber bis zu einer Höhe von 20 % der zuwendungsfähigen Gesamtausgaben.
</t>
        </r>
      </text>
    </comment>
    <comment ref="B9" authorId="0" shapeId="0">
      <text>
        <r>
          <rPr>
            <b/>
            <sz val="9"/>
            <color indexed="81"/>
            <rFont val="Segoe UI"/>
            <family val="2"/>
          </rPr>
          <t>Klaholz, Christian:</t>
        </r>
        <r>
          <rPr>
            <sz val="9"/>
            <color indexed="81"/>
            <rFont val="Segoe UI"/>
            <family val="2"/>
          </rPr>
          <t xml:space="preserve">
</t>
        </r>
        <r>
          <rPr>
            <b/>
            <sz val="9"/>
            <color indexed="81"/>
            <rFont val="Segoe UI"/>
            <family val="2"/>
          </rPr>
          <t>Bürgerschaftliches Engagement</t>
        </r>
        <r>
          <rPr>
            <sz val="9"/>
            <color indexed="81"/>
            <rFont val="Segoe UI"/>
            <family val="2"/>
          </rPr>
          <t xml:space="preserve"> ist als unbarer </t>
        </r>
        <r>
          <rPr>
            <b/>
            <sz val="9"/>
            <color indexed="81"/>
            <rFont val="Segoe UI"/>
            <family val="2"/>
          </rPr>
          <t>Eigenanteil</t>
        </r>
        <r>
          <rPr>
            <sz val="9"/>
            <color indexed="81"/>
            <rFont val="Segoe UI"/>
            <family val="2"/>
          </rPr>
          <t xml:space="preserve"> grundsätzlich mit 15 EUR je Stunde und bis zu einer Höhe von 20 % der </t>
        </r>
        <r>
          <rPr>
            <b/>
            <sz val="9"/>
            <color indexed="81"/>
            <rFont val="Segoe UI"/>
            <family val="2"/>
          </rPr>
          <t>zuwendungsfähigen Gesamtausgaben</t>
        </r>
        <r>
          <rPr>
            <sz val="9"/>
            <color indexed="81"/>
            <rFont val="Segoe UI"/>
            <family val="2"/>
          </rPr>
          <t xml:space="preserve"> förderfähig. </t>
        </r>
        <r>
          <rPr>
            <u/>
            <sz val="9"/>
            <color indexed="81"/>
            <rFont val="Segoe UI"/>
            <family val="2"/>
          </rPr>
          <t>Da kein echter Zahlungsfluss stattfindet</t>
        </r>
        <r>
          <rPr>
            <sz val="9"/>
            <color indexed="81"/>
            <rFont val="Segoe UI"/>
            <family val="2"/>
          </rPr>
          <t xml:space="preserve">, muss das bürgerschaftliche Engagement in der gleichen Höhe parallel bei den Ausgaben berücksichtigt werden und ist damit hier einzutragen. Das bürgerschaftliche Engagement ist ein </t>
        </r>
        <r>
          <rPr>
            <b/>
            <sz val="9"/>
            <color indexed="81"/>
            <rFont val="Segoe UI"/>
            <family val="2"/>
          </rPr>
          <t>fiktiver Positen</t>
        </r>
        <r>
          <rPr>
            <sz val="9"/>
            <color indexed="81"/>
            <rFont val="Segoe UI"/>
            <family val="2"/>
          </rPr>
          <t xml:space="preserve"> in der Kosten- und Finanzierungsplanung, da es keinen realen Geldfluss darstellt.
</t>
        </r>
        <r>
          <rPr>
            <b/>
            <sz val="9"/>
            <color indexed="81"/>
            <rFont val="Segoe UI"/>
            <family val="2"/>
          </rPr>
          <t>Bürgerschaftliches Engagement</t>
        </r>
        <r>
          <rPr>
            <sz val="9"/>
            <color indexed="81"/>
            <rFont val="Segoe UI"/>
            <family val="2"/>
          </rPr>
          <t xml:space="preserve"> darf nur unentgeltlich, zusätzlich und freiwillig erbracht werden, sowie nicht in Erfüllung einer Verpflichtung aus einer organschaftlichen Stellung (z. B. Vereinsvorstand) oder einem bestehenden Beschäftigungsverhältnis heraus (z. B. Angestellte einer juristischen Person während ihrer Arbeitszeit).
Während des Projektes sind die geleisteten Stunden in der dem Zuwendungsbescheid beigefügten Anlage Stundennachweis zu dokumentieren.
</t>
        </r>
        <r>
          <rPr>
            <u/>
            <sz val="9"/>
            <color indexed="81"/>
            <rFont val="Segoe UI"/>
            <family val="2"/>
          </rPr>
          <t>Das bei den Ausgaben eingetragene bürgerschaftliche Engagement wird automatisch in gleicher Höhe beim Eigenanteil angerechnet.</t>
        </r>
        <r>
          <rPr>
            <sz val="9"/>
            <color indexed="81"/>
            <rFont val="Segoe UI"/>
            <family val="2"/>
          </rPr>
          <t xml:space="preserve"> Eine händische Eintragung ist nicht notwendig!</t>
        </r>
      </text>
    </comment>
    <comment ref="C9" authorId="0" shapeId="0">
      <text>
        <r>
          <rPr>
            <b/>
            <sz val="9"/>
            <color indexed="81"/>
            <rFont val="Segoe UI"/>
            <family val="2"/>
          </rPr>
          <t>Klaholz, Christian:</t>
        </r>
        <r>
          <rPr>
            <sz val="9"/>
            <color indexed="81"/>
            <rFont val="Segoe UI"/>
            <family val="2"/>
          </rPr>
          <t xml:space="preserve">
Der fiktive Stundensatz für bürgerschaftliches Engagement beträgt 15 EUR.
</t>
        </r>
      </text>
    </comment>
    <comment ref="D9" authorId="0" shapeId="0">
      <text>
        <r>
          <rPr>
            <b/>
            <sz val="9"/>
            <color indexed="81"/>
            <rFont val="Segoe UI"/>
            <family val="2"/>
          </rPr>
          <t>Klaholz, Christian:</t>
        </r>
        <r>
          <rPr>
            <sz val="9"/>
            <color indexed="81"/>
            <rFont val="Segoe UI"/>
            <family val="2"/>
          </rPr>
          <t xml:space="preserve">
In Stunden.</t>
        </r>
      </text>
    </comment>
    <comment ref="F9" authorId="0" shapeId="0">
      <text>
        <r>
          <rPr>
            <b/>
            <sz val="9"/>
            <color indexed="81"/>
            <rFont val="Segoe UI"/>
            <family val="2"/>
          </rPr>
          <t>Klaholz, Christian:</t>
        </r>
        <r>
          <rPr>
            <sz val="9"/>
            <color indexed="81"/>
            <rFont val="Segoe UI"/>
            <family val="2"/>
          </rPr>
          <t xml:space="preserve">
Die Gesamtausgabe für die jeweilige Ausgabe berechnet sich automatisch nach Einheit x Anzahl.</t>
        </r>
      </text>
    </comment>
    <comment ref="G9" authorId="0" shapeId="0">
      <text>
        <r>
          <rPr>
            <b/>
            <sz val="9"/>
            <color indexed="81"/>
            <rFont val="Segoe UI"/>
            <family val="2"/>
          </rPr>
          <t>Klaholz, Christian:</t>
        </r>
        <r>
          <rPr>
            <sz val="9"/>
            <color indexed="81"/>
            <rFont val="Segoe UI"/>
            <family val="2"/>
          </rPr>
          <t xml:space="preserve">
Bitte diese Spalte bei Antragstellung frei lassen!
Im Verlauf des Projektes lassen sich hier Abweichungen von den Planausgaben eintragen. Die Spalte dient damit der besseren Übersicht über den aktuellen realen Stand des Projektes während der Durchführung.</t>
        </r>
      </text>
    </comment>
    <comment ref="M9" authorId="0" shapeId="0">
      <text>
        <r>
          <rPr>
            <b/>
            <sz val="9"/>
            <color indexed="81"/>
            <rFont val="Segoe UI"/>
            <family val="2"/>
          </rPr>
          <t>Klaholz, Christian:</t>
        </r>
        <r>
          <rPr>
            <sz val="9"/>
            <color indexed="81"/>
            <rFont val="Segoe UI"/>
            <family val="2"/>
          </rPr>
          <t xml:space="preserve">
Die Gesamtausgabe für die jeweilige Ausgabe berechnet sich automatisch nach Einheit x Anzahl.</t>
        </r>
      </text>
    </comment>
    <comment ref="N9" authorId="0" shapeId="0">
      <text>
        <r>
          <rPr>
            <b/>
            <sz val="9"/>
            <color indexed="81"/>
            <rFont val="Segoe UI"/>
            <family val="2"/>
          </rPr>
          <t>Klaholz, Christian:</t>
        </r>
        <r>
          <rPr>
            <sz val="9"/>
            <color indexed="81"/>
            <rFont val="Segoe UI"/>
            <family val="2"/>
          </rPr>
          <t xml:space="preserve">
Bitte diese Spalte bei Antragstellung frei lassen!
Im Verlauf des Projektes lassen sich hier Abweichungen von den Planausgaben eintragen. Die Spalte dient damit der besseren Übersicht über den aktuellen realen Stand des Projektes während der Durchführung.</t>
        </r>
      </text>
    </comment>
    <comment ref="U9" authorId="0" shapeId="0">
      <text>
        <r>
          <rPr>
            <b/>
            <sz val="9"/>
            <color indexed="81"/>
            <rFont val="Segoe UI"/>
            <family val="2"/>
          </rPr>
          <t>Klaholz, Christian:</t>
        </r>
        <r>
          <rPr>
            <sz val="9"/>
            <color indexed="81"/>
            <rFont val="Segoe UI"/>
            <family val="2"/>
          </rPr>
          <t xml:space="preserve">
Bitte diese Spalte bei Antragstellung frei lassen!
Im Verlauf des Projektes lassen sich hier Abweichungen von den Planausgaben eintragen. Die Spalte dient damit der besseren Übersicht über den aktuellen realen Stand des Projektes während der Durchführung.</t>
        </r>
      </text>
    </comment>
    <comment ref="C16" authorId="0" shapeId="0">
      <text>
        <r>
          <rPr>
            <b/>
            <sz val="9"/>
            <color indexed="81"/>
            <rFont val="Segoe UI"/>
            <family val="2"/>
          </rPr>
          <t>Klaholz, Christian:</t>
        </r>
        <r>
          <rPr>
            <sz val="9"/>
            <color indexed="81"/>
            <rFont val="Segoe UI"/>
            <family val="2"/>
          </rPr>
          <t xml:space="preserve">
</t>
        </r>
        <r>
          <rPr>
            <u/>
            <sz val="9"/>
            <color indexed="81"/>
            <rFont val="Segoe UI"/>
            <family val="2"/>
          </rPr>
          <t xml:space="preserve">
</t>
        </r>
        <r>
          <rPr>
            <sz val="9"/>
            <color indexed="81"/>
            <rFont val="Segoe UI"/>
            <family val="2"/>
          </rPr>
          <t xml:space="preserve">Bitte bei </t>
        </r>
        <r>
          <rPr>
            <b/>
            <sz val="9"/>
            <color indexed="81"/>
            <rFont val="Segoe UI"/>
            <family val="2"/>
          </rPr>
          <t>Wert</t>
        </r>
        <r>
          <rPr>
            <sz val="9"/>
            <color indexed="81"/>
            <rFont val="Segoe UI"/>
            <family val="2"/>
          </rPr>
          <t xml:space="preserve"> angeben, wie die im Projekt involvierten Personen beschäftigt bzw. beauftragt werden.</t>
        </r>
        <r>
          <rPr>
            <u/>
            <sz val="9"/>
            <color indexed="81"/>
            <rFont val="Segoe UI"/>
            <family val="2"/>
          </rPr>
          <t xml:space="preserve">
Für Beauftragungen mit Honorar:
</t>
        </r>
        <r>
          <rPr>
            <sz val="9"/>
            <color indexed="81"/>
            <rFont val="Segoe UI"/>
            <family val="2"/>
          </rPr>
          <t xml:space="preserve">
Stundensatz
Tagessatz
Werkvertrag</t>
        </r>
        <r>
          <rPr>
            <u/>
            <sz val="9"/>
            <color indexed="81"/>
            <rFont val="Segoe UI"/>
            <family val="2"/>
          </rPr>
          <t xml:space="preserve">
Für eigenes beschäftigtes Personal 
</t>
        </r>
        <r>
          <rPr>
            <sz val="9"/>
            <color indexed="81"/>
            <rFont val="Segoe UI"/>
            <family val="2"/>
          </rPr>
          <t xml:space="preserve">Monatliche Personalausgabe
Darüberhinaus ist in der </t>
        </r>
        <r>
          <rPr>
            <b/>
            <sz val="9"/>
            <color indexed="81"/>
            <rFont val="Segoe UI"/>
            <family val="2"/>
          </rPr>
          <t>Erläuterung</t>
        </r>
        <r>
          <rPr>
            <sz val="9"/>
            <color indexed="81"/>
            <rFont val="Segoe UI"/>
            <family val="2"/>
          </rPr>
          <t xml:space="preserve"> anzugeben, wie die Personalie analog zu den Tarifbeschätigten des Landes oder ggf. der Kommunen eingruppiert werden kann (sog. Besserstellungsverbot).
Beispiel: Beschäftigung erfolgt analog zu TV-L A9 S1
Dem Antrag ist in diesem Fall eine Stellenbewertung hinzuzufügen. Bitte vor Antragstellung unbedingt eine Beratung in Anspruch nehmen!
</t>
        </r>
      </text>
    </comment>
    <comment ref="D16" authorId="0" shapeId="0">
      <text>
        <r>
          <rPr>
            <b/>
            <sz val="9"/>
            <color indexed="81"/>
            <rFont val="Segoe UI"/>
            <family val="2"/>
          </rPr>
          <t>Klaholz, Christian:</t>
        </r>
        <r>
          <rPr>
            <sz val="9"/>
            <color indexed="81"/>
            <rFont val="Segoe UI"/>
            <family val="2"/>
          </rPr>
          <t xml:space="preserve">
Hier </t>
        </r>
        <r>
          <rPr>
            <b/>
            <sz val="9"/>
            <color indexed="81"/>
            <rFont val="Segoe UI"/>
            <family val="2"/>
          </rPr>
          <t>Anzahl</t>
        </r>
        <r>
          <rPr>
            <sz val="9"/>
            <color indexed="81"/>
            <rFont val="Segoe UI"/>
            <family val="2"/>
          </rPr>
          <t xml:space="preserve"> der </t>
        </r>
        <r>
          <rPr>
            <b/>
            <sz val="9"/>
            <color indexed="81"/>
            <rFont val="Segoe UI"/>
            <family val="2"/>
          </rPr>
          <t>Einheiten</t>
        </r>
        <r>
          <rPr>
            <sz val="9"/>
            <color indexed="81"/>
            <rFont val="Segoe UI"/>
            <family val="2"/>
          </rPr>
          <t xml:space="preserve"> je nach Beauftragungs- oder Beschäftigungsform eintragen, z. B. Anzahl in Stunden bzw. Tagen (bei Beauftragungen) oder Monaten (bei Beschäftigten).
Für Werkverträge bitte die Anzahl der Werke angeben.</t>
        </r>
      </text>
    </comment>
    <comment ref="F16" authorId="0" shapeId="0">
      <text>
        <r>
          <rPr>
            <b/>
            <sz val="9"/>
            <color indexed="81"/>
            <rFont val="Segoe UI"/>
            <family val="2"/>
          </rPr>
          <t>Klaholz, Christian:</t>
        </r>
        <r>
          <rPr>
            <sz val="9"/>
            <color indexed="81"/>
            <rFont val="Segoe UI"/>
            <family val="2"/>
          </rPr>
          <t xml:space="preserve">
Die Gesamtausgabe für die jeweilige Ausgabe berechnet sich automatisch nach Einheit x Anzahl.</t>
        </r>
      </text>
    </comment>
    <comment ref="G16" authorId="0" shapeId="0">
      <text>
        <r>
          <rPr>
            <b/>
            <sz val="9"/>
            <color indexed="81"/>
            <rFont val="Segoe UI"/>
            <family val="2"/>
          </rPr>
          <t>Klaholz, Christian:</t>
        </r>
        <r>
          <rPr>
            <sz val="9"/>
            <color indexed="81"/>
            <rFont val="Segoe UI"/>
            <family val="2"/>
          </rPr>
          <t xml:space="preserve">
Bitte diese Spalte bei Antragstellung frei lassen!
Im Verlauf des Projektes lassen sich hier Abweichungen von den Planausgaben eintragen. Die Spalte dient damit der besseren Übersicht über den aktuellen realen Stand des Projektes während der Durchführung.</t>
        </r>
      </text>
    </comment>
    <comment ref="R16" authorId="0" shapeId="0">
      <text>
        <r>
          <rPr>
            <b/>
            <sz val="9"/>
            <color indexed="81"/>
            <rFont val="Segoe UI"/>
            <family val="2"/>
          </rPr>
          <t>Klaholz, Christian:</t>
        </r>
        <r>
          <rPr>
            <sz val="9"/>
            <color indexed="81"/>
            <rFont val="Segoe UI"/>
            <family val="2"/>
          </rPr>
          <t xml:space="preserve">
</t>
        </r>
        <r>
          <rPr>
            <b/>
            <sz val="9"/>
            <color indexed="81"/>
            <rFont val="Segoe UI"/>
            <family val="2"/>
          </rPr>
          <t>Bürgerschaftliches Engagement</t>
        </r>
        <r>
          <rPr>
            <sz val="9"/>
            <color indexed="81"/>
            <rFont val="Segoe UI"/>
            <family val="2"/>
          </rPr>
          <t xml:space="preserve"> ist als unbarer </t>
        </r>
        <r>
          <rPr>
            <b/>
            <sz val="9"/>
            <color indexed="81"/>
            <rFont val="Segoe UI"/>
            <family val="2"/>
          </rPr>
          <t>Eigenanteil</t>
        </r>
        <r>
          <rPr>
            <sz val="9"/>
            <color indexed="81"/>
            <rFont val="Segoe UI"/>
            <family val="2"/>
          </rPr>
          <t xml:space="preserve"> grundsätzlich mit 15 EUR je Stunde und bis zu einer Höhe von 20 % der zuwendungsfähigen Gesamtausgaben förderfähig. Da kein echter Zahlungsfluss stattfindet, muss das bürgerschaftliches Engagement in der gleichen Höhe parallel bei den Ausgaben berücksichtigt werden und ist damit dort einzutragen.
</t>
        </r>
        <r>
          <rPr>
            <b/>
            <sz val="9"/>
            <color indexed="81"/>
            <rFont val="Segoe UI"/>
            <family val="2"/>
          </rPr>
          <t>Bürgerschaftliches Engagement</t>
        </r>
        <r>
          <rPr>
            <sz val="9"/>
            <color indexed="81"/>
            <rFont val="Segoe UI"/>
            <family val="2"/>
          </rPr>
          <t xml:space="preserve"> darf nur unentgeltlich, zusätzlich und freiwillig erbracht werden, sowie nicht in Erfüllung einer Verpflichtung aus einer organschaftlichen Stellung (z. B. Vereinsvorstand) oder einem bestehenden Beschäftigungsverhältnis heraus (z. B. Angestellte einer juristischen Person während ihrer Arbeitszeit).
</t>
        </r>
        <r>
          <rPr>
            <u/>
            <sz val="9"/>
            <color indexed="81"/>
            <rFont val="Segoe UI"/>
            <family val="2"/>
          </rPr>
          <t>Das bei den Ausgaben eingetragene bürgerschaftliche Engagement wird automatisch in gleicher Höhe beim Eigenanteil angerechnet.</t>
        </r>
        <r>
          <rPr>
            <sz val="9"/>
            <color indexed="81"/>
            <rFont val="Segoe UI"/>
            <family val="2"/>
          </rPr>
          <t xml:space="preserve"> Hier bitte daher keine Eintragung vornehmen.</t>
        </r>
      </text>
    </comment>
    <comment ref="U17" authorId="0" shapeId="0">
      <text>
        <r>
          <rPr>
            <b/>
            <sz val="9"/>
            <color indexed="81"/>
            <rFont val="Segoe UI"/>
            <family val="2"/>
          </rPr>
          <t>Klaholz, Christian:</t>
        </r>
        <r>
          <rPr>
            <sz val="9"/>
            <color indexed="81"/>
            <rFont val="Segoe UI"/>
            <family val="2"/>
          </rPr>
          <t xml:space="preserve">
Spenden und Sponsoren</t>
        </r>
      </text>
    </comment>
    <comment ref="U19" authorId="0" shapeId="0">
      <text>
        <r>
          <rPr>
            <b/>
            <sz val="9"/>
            <color indexed="81"/>
            <rFont val="Segoe UI"/>
            <family val="2"/>
          </rPr>
          <t>Klaholz, Christian:</t>
        </r>
        <r>
          <rPr>
            <sz val="9"/>
            <color indexed="81"/>
            <rFont val="Segoe UI"/>
            <family val="2"/>
          </rPr>
          <t xml:space="preserve">
Bitte diese Spalte bei Antragstellung frei lassen!
Im Verlauf des Projektes lassen sich hier Abweichungen von den Planausgaben eintragen. Die Spalte dient damit der besseren Übersicht über den aktuellen realen Stand des Projektes während der Durchführung.</t>
        </r>
      </text>
    </comment>
    <comment ref="U31" authorId="0" shapeId="0">
      <text>
        <r>
          <rPr>
            <b/>
            <sz val="9"/>
            <color indexed="81"/>
            <rFont val="Segoe UI"/>
            <family val="2"/>
          </rPr>
          <t>Klaholz, Christian:</t>
        </r>
        <r>
          <rPr>
            <sz val="9"/>
            <color indexed="81"/>
            <rFont val="Segoe UI"/>
            <family val="2"/>
          </rPr>
          <t xml:space="preserve">
Ticketverkäufe, Eintritte, Teilnahmegebühren etc.</t>
        </r>
      </text>
    </comment>
    <comment ref="U33" authorId="0" shapeId="0">
      <text>
        <r>
          <rPr>
            <b/>
            <sz val="9"/>
            <color indexed="81"/>
            <rFont val="Segoe UI"/>
            <family val="2"/>
          </rPr>
          <t>Klaholz, Christian:</t>
        </r>
        <r>
          <rPr>
            <sz val="9"/>
            <color indexed="81"/>
            <rFont val="Segoe UI"/>
            <family val="2"/>
          </rPr>
          <t xml:space="preserve">
Bitte diese Spalte bei Antragstellung frei lassen!
Im Verlauf des Projektes lassen sich hier Abweichungen von den Planausgaben eintragen. Die Spalte dient damit der besseren Übersicht über den aktuellen realen Stand des Projektes während der Durchführung.</t>
        </r>
      </text>
    </comment>
    <comment ref="I37" authorId="0" shapeId="0">
      <text>
        <r>
          <rPr>
            <b/>
            <sz val="9"/>
            <color indexed="81"/>
            <rFont val="Segoe UI"/>
            <family val="2"/>
          </rPr>
          <t>Klaholz, Christian:</t>
        </r>
        <r>
          <rPr>
            <sz val="9"/>
            <color indexed="81"/>
            <rFont val="Segoe UI"/>
            <family val="2"/>
          </rPr>
          <t xml:space="preserve">
</t>
        </r>
        <r>
          <rPr>
            <b/>
            <sz val="9"/>
            <color indexed="81"/>
            <rFont val="Segoe UI"/>
            <family val="2"/>
          </rPr>
          <t>Overheadausgaben</t>
        </r>
        <r>
          <rPr>
            <sz val="9"/>
            <color indexed="81"/>
            <rFont val="Segoe UI"/>
            <family val="2"/>
          </rPr>
          <t xml:space="preserve"> privatrechtlicher Antragstellender können bis zu einer Höhe v. 2,5 % der zuwendungsfähigen Gesamtausgaben eines Projekts pauschal anerkannt werden, insofern diese dem Projekt zuzurechnen sind undkeine institutionelle Förderung vorliegt oder ein Betriebskostenzuschuss geleistet wird.
Höhere Ausgaben als die o. g. können nur dann anerkannt werden, wenn diese der Behörde als nachvollziehbar und begründet nachgewiesen werden können. </t>
        </r>
      </text>
    </comment>
    <comment ref="U38" authorId="0" shapeId="0">
      <text>
        <r>
          <rPr>
            <b/>
            <sz val="9"/>
            <color indexed="81"/>
            <rFont val="Segoe UI"/>
            <family val="2"/>
          </rPr>
          <t>Klaholz, Christian:</t>
        </r>
        <r>
          <rPr>
            <sz val="9"/>
            <color indexed="81"/>
            <rFont val="Segoe UI"/>
            <family val="2"/>
          </rPr>
          <t xml:space="preserve">
Bitte hier weitere beantragte </t>
        </r>
        <r>
          <rPr>
            <b/>
            <sz val="9"/>
            <color indexed="81"/>
            <rFont val="Segoe UI"/>
            <family val="2"/>
          </rPr>
          <t>Fördermittel öffentlicher Fördergeber</t>
        </r>
        <r>
          <rPr>
            <sz val="9"/>
            <color indexed="81"/>
            <rFont val="Segoe UI"/>
            <family val="2"/>
          </rPr>
          <t xml:space="preserve"> eintragen, allerdings </t>
        </r>
        <r>
          <rPr>
            <b/>
            <sz val="9"/>
            <color indexed="81"/>
            <rFont val="Segoe UI"/>
            <family val="2"/>
          </rPr>
          <t>ohne</t>
        </r>
        <r>
          <rPr>
            <sz val="9"/>
            <color indexed="81"/>
            <rFont val="Segoe UI"/>
            <family val="2"/>
          </rPr>
          <t xml:space="preserve"> die beantragte Zuwendung des Landes gem. Antrag. </t>
        </r>
        <r>
          <rPr>
            <u/>
            <sz val="9"/>
            <color indexed="81"/>
            <rFont val="Segoe UI"/>
            <family val="2"/>
          </rPr>
          <t>Diese berechnet sich automatisch in der Gesamtbewertung im Blatt "Gesamtberechnung".</t>
        </r>
        <r>
          <rPr>
            <sz val="9"/>
            <color indexed="81"/>
            <rFont val="Segoe UI"/>
            <family val="2"/>
          </rPr>
          <t xml:space="preserve">
</t>
        </r>
      </text>
    </comment>
    <comment ref="R40" authorId="0" shapeId="0">
      <text>
        <r>
          <rPr>
            <b/>
            <sz val="9"/>
            <color indexed="81"/>
            <rFont val="Segoe UI"/>
            <family val="2"/>
          </rPr>
          <t>Klaholz, Christian:</t>
        </r>
        <r>
          <rPr>
            <sz val="9"/>
            <color indexed="81"/>
            <rFont val="Segoe UI"/>
            <family val="2"/>
          </rPr>
          <t xml:space="preserve">
Bitte geben Sie den </t>
        </r>
        <r>
          <rPr>
            <b/>
            <sz val="9"/>
            <color indexed="81"/>
            <rFont val="Segoe UI"/>
            <family val="2"/>
          </rPr>
          <t>aktuellen Verfahrensstatus</t>
        </r>
        <r>
          <rPr>
            <sz val="9"/>
            <color indexed="81"/>
            <rFont val="Segoe UI"/>
            <family val="2"/>
          </rPr>
          <t xml:space="preserve"> </t>
        </r>
        <r>
          <rPr>
            <b/>
            <sz val="9"/>
            <color indexed="81"/>
            <rFont val="Segoe UI"/>
            <family val="2"/>
          </rPr>
          <t>der Beantragung</t>
        </r>
        <r>
          <rPr>
            <sz val="9"/>
            <color indexed="81"/>
            <rFont val="Segoe UI"/>
            <family val="2"/>
          </rPr>
          <t xml:space="preserve"> wie folgt an:
Beabsichtigt
Beantragt
Bewilligt</t>
        </r>
      </text>
    </comment>
    <comment ref="U40" authorId="0" shapeId="0">
      <text>
        <r>
          <rPr>
            <b/>
            <sz val="9"/>
            <color indexed="81"/>
            <rFont val="Segoe UI"/>
            <family val="2"/>
          </rPr>
          <t>Klaholz, Christian:</t>
        </r>
        <r>
          <rPr>
            <sz val="9"/>
            <color indexed="81"/>
            <rFont val="Segoe UI"/>
            <family val="2"/>
          </rPr>
          <t xml:space="preserve">
Bitte diese Spalte bei Antragstellung frei lassen!
Im Verlauf des Projektes lassen sich hier Abweichungen von den Planausgaben eintragen. Die Spalte dient damit der besseren Übersicht über den aktuellen realen Stand des Projektes während der Durchführung.</t>
        </r>
      </text>
    </comment>
  </commentList>
</comments>
</file>

<file path=xl/comments4.xml><?xml version="1.0" encoding="utf-8"?>
<comments xmlns="http://schemas.openxmlformats.org/spreadsheetml/2006/main">
  <authors>
    <author>Klaholz, Christian</author>
  </authors>
  <commentList>
    <comment ref="R5" authorId="0" shapeId="0">
      <text>
        <r>
          <rPr>
            <b/>
            <sz val="9"/>
            <color indexed="81"/>
            <rFont val="Segoe UI"/>
            <family val="2"/>
          </rPr>
          <t>Klaholz, Christian:</t>
        </r>
        <r>
          <rPr>
            <sz val="9"/>
            <color indexed="81"/>
            <rFont val="Segoe UI"/>
            <family val="2"/>
          </rPr>
          <t xml:space="preserve">
Es ist ein </t>
        </r>
        <r>
          <rPr>
            <b/>
            <sz val="9"/>
            <color indexed="81"/>
            <rFont val="Segoe UI"/>
            <family val="2"/>
          </rPr>
          <t>angemessener Eigenanteil</t>
        </r>
        <r>
          <rPr>
            <sz val="9"/>
            <color indexed="81"/>
            <rFont val="Segoe UI"/>
            <family val="2"/>
          </rPr>
          <t xml:space="preserve"> zu erbringen. 
Der </t>
        </r>
        <r>
          <rPr>
            <b/>
            <sz val="9"/>
            <color indexed="81"/>
            <rFont val="Segoe UI"/>
            <family val="2"/>
          </rPr>
          <t>angemessene Eigenanteil</t>
        </r>
        <r>
          <rPr>
            <sz val="9"/>
            <color indexed="81"/>
            <rFont val="Segoe UI"/>
            <family val="2"/>
          </rPr>
          <t xml:space="preserve"> muss mind. 10 % der zuwendungsfähigen Ausgaben für privatrechtliche Antragstellende erreichen bzw. 20 % bei gemeindlichen Antragstellenden (Kommunen / Kommunalverbände).
Der Eigenanteil kann ganz oder teilweise auch durch den Einsatz von </t>
        </r>
        <r>
          <rPr>
            <b/>
            <sz val="9"/>
            <color indexed="81"/>
            <rFont val="Segoe UI"/>
            <family val="2"/>
          </rPr>
          <t>bürgerschaftlichem Engagement</t>
        </r>
        <r>
          <rPr>
            <sz val="9"/>
            <color indexed="81"/>
            <rFont val="Segoe UI"/>
            <family val="2"/>
          </rPr>
          <t xml:space="preserve"> erbracht werden, maximal aber bis zu einer Höhe von 20 % der zuwendungsfähigen Gesamtausgaben.
</t>
        </r>
      </text>
    </comment>
    <comment ref="B9" authorId="0" shapeId="0">
      <text>
        <r>
          <rPr>
            <b/>
            <sz val="9"/>
            <color indexed="81"/>
            <rFont val="Segoe UI"/>
            <family val="2"/>
          </rPr>
          <t>Klaholz, Christian:</t>
        </r>
        <r>
          <rPr>
            <sz val="9"/>
            <color indexed="81"/>
            <rFont val="Segoe UI"/>
            <family val="2"/>
          </rPr>
          <t xml:space="preserve">
</t>
        </r>
        <r>
          <rPr>
            <b/>
            <sz val="9"/>
            <color indexed="81"/>
            <rFont val="Segoe UI"/>
            <family val="2"/>
          </rPr>
          <t>Bürgerschaftliches Engagement</t>
        </r>
        <r>
          <rPr>
            <sz val="9"/>
            <color indexed="81"/>
            <rFont val="Segoe UI"/>
            <family val="2"/>
          </rPr>
          <t xml:space="preserve"> ist als unbarer </t>
        </r>
        <r>
          <rPr>
            <b/>
            <sz val="9"/>
            <color indexed="81"/>
            <rFont val="Segoe UI"/>
            <family val="2"/>
          </rPr>
          <t>Eigenanteil</t>
        </r>
        <r>
          <rPr>
            <sz val="9"/>
            <color indexed="81"/>
            <rFont val="Segoe UI"/>
            <family val="2"/>
          </rPr>
          <t xml:space="preserve"> grundsätzlich mit 15 EUR je Stunde und bis zu einer Höhe von 20 % der </t>
        </r>
        <r>
          <rPr>
            <b/>
            <sz val="9"/>
            <color indexed="81"/>
            <rFont val="Segoe UI"/>
            <family val="2"/>
          </rPr>
          <t>zuwendungsfähigen Gesamtausgaben</t>
        </r>
        <r>
          <rPr>
            <sz val="9"/>
            <color indexed="81"/>
            <rFont val="Segoe UI"/>
            <family val="2"/>
          </rPr>
          <t xml:space="preserve"> förderfähig. </t>
        </r>
        <r>
          <rPr>
            <u/>
            <sz val="9"/>
            <color indexed="81"/>
            <rFont val="Segoe UI"/>
            <family val="2"/>
          </rPr>
          <t>Da kein echter Zahlungsfluss stattfindet</t>
        </r>
        <r>
          <rPr>
            <sz val="9"/>
            <color indexed="81"/>
            <rFont val="Segoe UI"/>
            <family val="2"/>
          </rPr>
          <t xml:space="preserve">, muss das bürgerschaftliche Engagement in der gleichen Höhe parallel bei den Ausgaben berücksichtigt werden und ist damit hier einzutragen. Das bürgerschaftliche Engagement ist ein </t>
        </r>
        <r>
          <rPr>
            <b/>
            <sz val="9"/>
            <color indexed="81"/>
            <rFont val="Segoe UI"/>
            <family val="2"/>
          </rPr>
          <t>fiktiver Posten</t>
        </r>
        <r>
          <rPr>
            <sz val="9"/>
            <color indexed="81"/>
            <rFont val="Segoe UI"/>
            <family val="2"/>
          </rPr>
          <t xml:space="preserve"> in der Kosten- und Finanzierungsplanung, da es keinen realen Geldfluss darstellt.
</t>
        </r>
        <r>
          <rPr>
            <b/>
            <sz val="9"/>
            <color indexed="81"/>
            <rFont val="Segoe UI"/>
            <family val="2"/>
          </rPr>
          <t>Bürgerschaftliches Engagement</t>
        </r>
        <r>
          <rPr>
            <sz val="9"/>
            <color indexed="81"/>
            <rFont val="Segoe UI"/>
            <family val="2"/>
          </rPr>
          <t xml:space="preserve"> darf nur unentgeltlich, zusätzlich und freiwillig erbracht werden, sowie nicht in Erfüllung einer Verpflichtung aus einer organschaftlichen Stellung (z. B. Vereinsvorstand) oder einem bestehenden Beschäftigungsverhältnis heraus (z. B. Angestellte einer juristischen Person während ihrer Arbeitszeit).
Während des Projektes sind die geleisteten Stunden in der dem Zuwendungsbescheid beigefügten Anlage Stundennachweis zu dokumentieren.
</t>
        </r>
        <r>
          <rPr>
            <u/>
            <sz val="9"/>
            <color indexed="81"/>
            <rFont val="Segoe UI"/>
            <family val="2"/>
          </rPr>
          <t>Das bei den Ausgaben eingetragene bürgerschaftliche Engagement wird automatisch in gleicher Höhe beim Eigenanteil angerechnet.</t>
        </r>
        <r>
          <rPr>
            <sz val="9"/>
            <color indexed="81"/>
            <rFont val="Segoe UI"/>
            <family val="2"/>
          </rPr>
          <t xml:space="preserve"> Eine händische Eintragung ist nicht notwendig!</t>
        </r>
      </text>
    </comment>
    <comment ref="C9" authorId="0" shapeId="0">
      <text>
        <r>
          <rPr>
            <b/>
            <sz val="9"/>
            <color indexed="81"/>
            <rFont val="Segoe UI"/>
            <family val="2"/>
          </rPr>
          <t>Klaholz, Christian:</t>
        </r>
        <r>
          <rPr>
            <sz val="9"/>
            <color indexed="81"/>
            <rFont val="Segoe UI"/>
            <family val="2"/>
          </rPr>
          <t xml:space="preserve">
Der fiktive Stundensatz für bürgerschaftliches Engagement beträgt 15 EUR.
</t>
        </r>
      </text>
    </comment>
    <comment ref="D9" authorId="0" shapeId="0">
      <text>
        <r>
          <rPr>
            <b/>
            <sz val="9"/>
            <color indexed="81"/>
            <rFont val="Segoe UI"/>
            <family val="2"/>
          </rPr>
          <t>Klaholz, Christian:</t>
        </r>
        <r>
          <rPr>
            <sz val="9"/>
            <color indexed="81"/>
            <rFont val="Segoe UI"/>
            <family val="2"/>
          </rPr>
          <t xml:space="preserve">
In Stunden.</t>
        </r>
      </text>
    </comment>
    <comment ref="F9" authorId="0" shapeId="0">
      <text>
        <r>
          <rPr>
            <b/>
            <sz val="9"/>
            <color indexed="81"/>
            <rFont val="Segoe UI"/>
            <family val="2"/>
          </rPr>
          <t>Klaholz, Christian:</t>
        </r>
        <r>
          <rPr>
            <sz val="9"/>
            <color indexed="81"/>
            <rFont val="Segoe UI"/>
            <family val="2"/>
          </rPr>
          <t xml:space="preserve">
Die Gesamtausgabe für die jeweilige Ausgabe berechnet sich automatisch nach Einheit x Anzahl.</t>
        </r>
      </text>
    </comment>
    <comment ref="G9" authorId="0" shapeId="0">
      <text>
        <r>
          <rPr>
            <b/>
            <sz val="9"/>
            <color indexed="81"/>
            <rFont val="Segoe UI"/>
            <family val="2"/>
          </rPr>
          <t>Klaholz, Christian:</t>
        </r>
        <r>
          <rPr>
            <sz val="9"/>
            <color indexed="81"/>
            <rFont val="Segoe UI"/>
            <family val="2"/>
          </rPr>
          <t xml:space="preserve">
Bitte diese Spalte bei Antragstellung frei lassen!
Im Verlauf des Projektes lassen sich hier Abweichungen von den Planausgaben eintragen. Die Spalte dient damit der besseren Übersicht über den aktuellen realen Stand des Projektes während der Durchführung.</t>
        </r>
      </text>
    </comment>
    <comment ref="M9" authorId="0" shapeId="0">
      <text>
        <r>
          <rPr>
            <b/>
            <sz val="9"/>
            <color indexed="81"/>
            <rFont val="Segoe UI"/>
            <family val="2"/>
          </rPr>
          <t>Klaholz, Christian:</t>
        </r>
        <r>
          <rPr>
            <sz val="9"/>
            <color indexed="81"/>
            <rFont val="Segoe UI"/>
            <family val="2"/>
          </rPr>
          <t xml:space="preserve">
Die Gesamtausgabe für die jeweilige Ausgabe berechnet sich automatisch nach Einheit x Anzahl.</t>
        </r>
      </text>
    </comment>
    <comment ref="N9" authorId="0" shapeId="0">
      <text>
        <r>
          <rPr>
            <b/>
            <sz val="9"/>
            <color indexed="81"/>
            <rFont val="Segoe UI"/>
            <family val="2"/>
          </rPr>
          <t>Klaholz, Christian:</t>
        </r>
        <r>
          <rPr>
            <sz val="9"/>
            <color indexed="81"/>
            <rFont val="Segoe UI"/>
            <family val="2"/>
          </rPr>
          <t xml:space="preserve">
Bitte diese Spalte bei Antragstellung frei lassen!
Im Verlauf des Projektes lassen sich hier Abweichungen von den Planausgaben eintragen. Die Spalte dient damit der besseren Übersicht über den aktuellen realen Stand des Projektes während der Durchführung.</t>
        </r>
      </text>
    </comment>
    <comment ref="U9" authorId="0" shapeId="0">
      <text>
        <r>
          <rPr>
            <b/>
            <sz val="9"/>
            <color indexed="81"/>
            <rFont val="Segoe UI"/>
            <family val="2"/>
          </rPr>
          <t>Klaholz, Christian:</t>
        </r>
        <r>
          <rPr>
            <sz val="9"/>
            <color indexed="81"/>
            <rFont val="Segoe UI"/>
            <family val="2"/>
          </rPr>
          <t xml:space="preserve">
Bitte diese Spalte bei Antragstellung frei lassen!
Im Verlauf des Projektes lassen sich hier Abweichungen von den Planausgaben eintragen. Die Spalte dient damit der besseren Übersicht über den aktuellen realen Stand des Projektes während der Durchführung.</t>
        </r>
      </text>
    </comment>
    <comment ref="C16" authorId="0" shapeId="0">
      <text>
        <r>
          <rPr>
            <b/>
            <sz val="9"/>
            <color indexed="81"/>
            <rFont val="Segoe UI"/>
            <family val="2"/>
          </rPr>
          <t>Klaholz, Christian:</t>
        </r>
        <r>
          <rPr>
            <sz val="9"/>
            <color indexed="81"/>
            <rFont val="Segoe UI"/>
            <family val="2"/>
          </rPr>
          <t xml:space="preserve">
Bitte bei </t>
        </r>
        <r>
          <rPr>
            <b/>
            <sz val="9"/>
            <color indexed="81"/>
            <rFont val="Segoe UI"/>
            <family val="2"/>
          </rPr>
          <t>Wert</t>
        </r>
        <r>
          <rPr>
            <sz val="9"/>
            <color indexed="81"/>
            <rFont val="Segoe UI"/>
            <family val="2"/>
          </rPr>
          <t xml:space="preserve"> angeben, wie die im Projekt involvierten Personen beschäftigt bzw. beauftragt werden.
</t>
        </r>
        <r>
          <rPr>
            <u/>
            <sz val="9"/>
            <color indexed="81"/>
            <rFont val="Segoe UI"/>
            <family val="2"/>
          </rPr>
          <t>Für Beauftragungen mit Honorar:</t>
        </r>
        <r>
          <rPr>
            <sz val="9"/>
            <color indexed="81"/>
            <rFont val="Segoe UI"/>
            <family val="2"/>
          </rPr>
          <t xml:space="preserve">
Stundensatz
Tagessatz
Werkvertrag
</t>
        </r>
        <r>
          <rPr>
            <u/>
            <sz val="9"/>
            <color indexed="81"/>
            <rFont val="Segoe UI"/>
            <family val="2"/>
          </rPr>
          <t xml:space="preserve">Für eigenes beschäftigtes Personal </t>
        </r>
        <r>
          <rPr>
            <sz val="9"/>
            <color indexed="81"/>
            <rFont val="Segoe UI"/>
            <family val="2"/>
          </rPr>
          <t xml:space="preserve">
Monatliche Personalausgabe
Darüberhinaus ist in der </t>
        </r>
        <r>
          <rPr>
            <b/>
            <sz val="9"/>
            <color indexed="81"/>
            <rFont val="Segoe UI"/>
            <family val="2"/>
          </rPr>
          <t>Erläuterung</t>
        </r>
        <r>
          <rPr>
            <sz val="9"/>
            <color indexed="81"/>
            <rFont val="Segoe UI"/>
            <family val="2"/>
          </rPr>
          <t xml:space="preserve"> anzugeben, wie die Personalie analog zu den Tarifbeschätigten des Landes oder ggf. der Kommunen eingruppiert werden kann (sog. Besserstellungsverbot).
Beispiel: Beschäftigung erfolgt analog zu TV-L A9 S1
Dem Antrag ist in diesem Fall eine Stellenbewertung hinzuzufügen. Bitte vor Antragstellung unbedingt eine Beratung in Anspruch nehmen!
</t>
        </r>
      </text>
    </comment>
    <comment ref="D16" authorId="0" shapeId="0">
      <text>
        <r>
          <rPr>
            <b/>
            <sz val="9"/>
            <color indexed="81"/>
            <rFont val="Segoe UI"/>
            <family val="2"/>
          </rPr>
          <t>Klaholz, Christian:</t>
        </r>
        <r>
          <rPr>
            <sz val="9"/>
            <color indexed="81"/>
            <rFont val="Segoe UI"/>
            <family val="2"/>
          </rPr>
          <t xml:space="preserve">
Hier </t>
        </r>
        <r>
          <rPr>
            <b/>
            <sz val="9"/>
            <color indexed="81"/>
            <rFont val="Segoe UI"/>
            <family val="2"/>
          </rPr>
          <t>Anzahl</t>
        </r>
        <r>
          <rPr>
            <sz val="9"/>
            <color indexed="81"/>
            <rFont val="Segoe UI"/>
            <family val="2"/>
          </rPr>
          <t xml:space="preserve"> der </t>
        </r>
        <r>
          <rPr>
            <b/>
            <sz val="9"/>
            <color indexed="81"/>
            <rFont val="Segoe UI"/>
            <family val="2"/>
          </rPr>
          <t>Einheiten</t>
        </r>
        <r>
          <rPr>
            <sz val="9"/>
            <color indexed="81"/>
            <rFont val="Segoe UI"/>
            <family val="2"/>
          </rPr>
          <t xml:space="preserve"> je nach Beauftragungs- oder Beschäftigungsform eintragen, z. B. Anzahl in Stunden bzw. Tagen (bei Beauftragungen) oder Monaten (bei Beschäftigten).
Für Werkverträge bitte die Anzahl der Werke angeben.</t>
        </r>
      </text>
    </comment>
    <comment ref="F16" authorId="0" shapeId="0">
      <text>
        <r>
          <rPr>
            <b/>
            <sz val="9"/>
            <color indexed="81"/>
            <rFont val="Segoe UI"/>
            <family val="2"/>
          </rPr>
          <t>Klaholz, Christian:</t>
        </r>
        <r>
          <rPr>
            <sz val="9"/>
            <color indexed="81"/>
            <rFont val="Segoe UI"/>
            <family val="2"/>
          </rPr>
          <t xml:space="preserve">
Die Gesamtausgabe für die jeweilige Ausgabe berechnet sich automatisch nach Einheit x Anzahl.</t>
        </r>
      </text>
    </comment>
    <comment ref="G16" authorId="0" shapeId="0">
      <text>
        <r>
          <rPr>
            <b/>
            <sz val="9"/>
            <color indexed="81"/>
            <rFont val="Segoe UI"/>
            <family val="2"/>
          </rPr>
          <t>Klaholz, Christian:</t>
        </r>
        <r>
          <rPr>
            <sz val="9"/>
            <color indexed="81"/>
            <rFont val="Segoe UI"/>
            <family val="2"/>
          </rPr>
          <t xml:space="preserve">
Bitte diese Spalte bei Antragstellung frei lassen!
Im Verlauf des Projektes lassen sich hier Abweichungen von den Planausgaben eintragen. Die Spalte dient damit der besseren Übersicht über den aktuellen realen Stand des Projektes während der Durchführung.</t>
        </r>
      </text>
    </comment>
    <comment ref="R16" authorId="0" shapeId="0">
      <text>
        <r>
          <rPr>
            <b/>
            <sz val="9"/>
            <color indexed="81"/>
            <rFont val="Segoe UI"/>
            <family val="2"/>
          </rPr>
          <t>Klaholz, Christian:</t>
        </r>
        <r>
          <rPr>
            <sz val="9"/>
            <color indexed="81"/>
            <rFont val="Segoe UI"/>
            <family val="2"/>
          </rPr>
          <t xml:space="preserve">
</t>
        </r>
        <r>
          <rPr>
            <b/>
            <sz val="9"/>
            <color indexed="81"/>
            <rFont val="Segoe UI"/>
            <family val="2"/>
          </rPr>
          <t>Bürgerschaftliches Engagement</t>
        </r>
        <r>
          <rPr>
            <sz val="9"/>
            <color indexed="81"/>
            <rFont val="Segoe UI"/>
            <family val="2"/>
          </rPr>
          <t xml:space="preserve"> ist als unbarer </t>
        </r>
        <r>
          <rPr>
            <b/>
            <sz val="9"/>
            <color indexed="81"/>
            <rFont val="Segoe UI"/>
            <family val="2"/>
          </rPr>
          <t>Eigenanteil</t>
        </r>
        <r>
          <rPr>
            <sz val="9"/>
            <color indexed="81"/>
            <rFont val="Segoe UI"/>
            <family val="2"/>
          </rPr>
          <t xml:space="preserve"> grundsätzlich mit 15 EUR je Stunde und bis zu einer Höhe von 20 % der </t>
        </r>
        <r>
          <rPr>
            <b/>
            <sz val="9"/>
            <color indexed="81"/>
            <rFont val="Segoe UI"/>
            <family val="2"/>
          </rPr>
          <t>zuwendungsfähigen Gesamtausgaben</t>
        </r>
        <r>
          <rPr>
            <sz val="9"/>
            <color indexed="81"/>
            <rFont val="Segoe UI"/>
            <family val="2"/>
          </rPr>
          <t xml:space="preserve"> förderfähig. Da kein echter Zahlungsfluss stattfindet, muss das bürgerschaftliches Engagement in der gleichen Höhe parallel bei den Ausgaben berücksichtigt werden und ist damit dort einzutragen.
</t>
        </r>
        <r>
          <rPr>
            <b/>
            <sz val="9"/>
            <color indexed="81"/>
            <rFont val="Segoe UI"/>
            <family val="2"/>
          </rPr>
          <t>Bürgerschaftliches Engagement</t>
        </r>
        <r>
          <rPr>
            <sz val="9"/>
            <color indexed="81"/>
            <rFont val="Segoe UI"/>
            <family val="2"/>
          </rPr>
          <t xml:space="preserve"> darf nur unentgeltlich, zusätzlich und freiwillig erbracht werden, sowie nicht in Erfüllung einer Verpflichtung aus einer organschaftlichen Stellung (z. B. Vereinsvorstand) oder einem bestehenden Beschäftigungsverhältnis heraus (z. B. Angestellte einer juristischen Person während ihrer Arbeitszeit).
</t>
        </r>
        <r>
          <rPr>
            <u/>
            <sz val="9"/>
            <color indexed="81"/>
            <rFont val="Segoe UI"/>
            <family val="2"/>
          </rPr>
          <t>Das bei den Ausgaben eingetragene bürgerschaftliche Engagement wird automatisch in gleicher Höhe beim Eigenanteil angerechnet.</t>
        </r>
        <r>
          <rPr>
            <sz val="9"/>
            <color indexed="81"/>
            <rFont val="Segoe UI"/>
            <family val="2"/>
          </rPr>
          <t xml:space="preserve"> Hier bitte daher keine Eintragung vornehmen.</t>
        </r>
      </text>
    </comment>
    <comment ref="U17" authorId="0" shapeId="0">
      <text>
        <r>
          <rPr>
            <b/>
            <sz val="9"/>
            <color indexed="81"/>
            <rFont val="Segoe UI"/>
            <family val="2"/>
          </rPr>
          <t>Klaholz, Christian:</t>
        </r>
        <r>
          <rPr>
            <sz val="9"/>
            <color indexed="81"/>
            <rFont val="Segoe UI"/>
            <family val="2"/>
          </rPr>
          <t xml:space="preserve">
Spenden und Sponsoren</t>
        </r>
      </text>
    </comment>
    <comment ref="U19" authorId="0" shapeId="0">
      <text>
        <r>
          <rPr>
            <b/>
            <sz val="9"/>
            <color indexed="81"/>
            <rFont val="Segoe UI"/>
            <family val="2"/>
          </rPr>
          <t>Klaholz, Christian:</t>
        </r>
        <r>
          <rPr>
            <sz val="9"/>
            <color indexed="81"/>
            <rFont val="Segoe UI"/>
            <family val="2"/>
          </rPr>
          <t xml:space="preserve">
Bitte diese Spalte bei Antragstellung frei lassen!
Im Verlauf des Projektes lassen sich hier Abweichungen von den Planausgaben eintragen. Die Spalte dient damit der besseren Übersicht über den aktuellen realen Stand des Projektes während der Durchführung.</t>
        </r>
      </text>
    </comment>
    <comment ref="U31" authorId="0" shapeId="0">
      <text>
        <r>
          <rPr>
            <b/>
            <sz val="9"/>
            <color indexed="81"/>
            <rFont val="Segoe UI"/>
            <family val="2"/>
          </rPr>
          <t>Klaholz, Christian:</t>
        </r>
        <r>
          <rPr>
            <sz val="9"/>
            <color indexed="81"/>
            <rFont val="Segoe UI"/>
            <family val="2"/>
          </rPr>
          <t xml:space="preserve">
Ticketverkäufe, Eintritte, Teilnahmegebühren etc.</t>
        </r>
      </text>
    </comment>
    <comment ref="U33" authorId="0" shapeId="0">
      <text>
        <r>
          <rPr>
            <b/>
            <sz val="9"/>
            <color indexed="81"/>
            <rFont val="Segoe UI"/>
            <family val="2"/>
          </rPr>
          <t>Klaholz, Christian:</t>
        </r>
        <r>
          <rPr>
            <sz val="9"/>
            <color indexed="81"/>
            <rFont val="Segoe UI"/>
            <family val="2"/>
          </rPr>
          <t xml:space="preserve">
Bitte diese Spalte bei Antragstellung frei lassen!
Im Verlauf des Projektes lassen sich hier Abweichungen von den Planausgaben eintragen. Die Spalte dient damit der besseren Übersicht über den aktuellen realen Stand des Projektes während der Durchführung.</t>
        </r>
      </text>
    </comment>
    <comment ref="I37" authorId="0" shapeId="0">
      <text>
        <r>
          <rPr>
            <b/>
            <sz val="9"/>
            <color indexed="81"/>
            <rFont val="Segoe UI"/>
            <family val="2"/>
          </rPr>
          <t>Klaholz, Christian:</t>
        </r>
        <r>
          <rPr>
            <sz val="9"/>
            <color indexed="81"/>
            <rFont val="Segoe UI"/>
            <family val="2"/>
          </rPr>
          <t xml:space="preserve">
</t>
        </r>
        <r>
          <rPr>
            <b/>
            <sz val="9"/>
            <color indexed="81"/>
            <rFont val="Segoe UI"/>
            <family val="2"/>
          </rPr>
          <t>Overheadausgaben</t>
        </r>
        <r>
          <rPr>
            <sz val="9"/>
            <color indexed="81"/>
            <rFont val="Segoe UI"/>
            <family val="2"/>
          </rPr>
          <t xml:space="preserve"> privatrechtlicher Antragstellender können bis zu einer Höhe v. 2,5 % der zuwendungsfähigen Gesamtausgaben eines Projekts pauschal anerkannt werden, insofern diese dem Projekt zuzurechnen sind undkeine institutionelle Förderung vorliegt oder ein Betriebskostenzuschuss geleistet wird.
Höhere Ausgaben als die o. g. können nur dann anerkannt werden, wenn diese der Behörde als nachvollziehbar und begründet nachgewiesen werden können. </t>
        </r>
      </text>
    </comment>
    <comment ref="U38" authorId="0" shapeId="0">
      <text>
        <r>
          <rPr>
            <b/>
            <sz val="9"/>
            <color indexed="81"/>
            <rFont val="Segoe UI"/>
            <family val="2"/>
          </rPr>
          <t>Klaholz, Christian:</t>
        </r>
        <r>
          <rPr>
            <sz val="9"/>
            <color indexed="81"/>
            <rFont val="Segoe UI"/>
            <family val="2"/>
          </rPr>
          <t xml:space="preserve">
Bitte hier weitere beantragte </t>
        </r>
        <r>
          <rPr>
            <b/>
            <sz val="9"/>
            <color indexed="81"/>
            <rFont val="Segoe UI"/>
            <family val="2"/>
          </rPr>
          <t>Fördermittel öffentlicher Fördergeber</t>
        </r>
        <r>
          <rPr>
            <sz val="9"/>
            <color indexed="81"/>
            <rFont val="Segoe UI"/>
            <family val="2"/>
          </rPr>
          <t xml:space="preserve"> eintragen, allerdings </t>
        </r>
        <r>
          <rPr>
            <b/>
            <sz val="9"/>
            <color indexed="81"/>
            <rFont val="Segoe UI"/>
            <family val="2"/>
          </rPr>
          <t>ohne</t>
        </r>
        <r>
          <rPr>
            <sz val="9"/>
            <color indexed="81"/>
            <rFont val="Segoe UI"/>
            <family val="2"/>
          </rPr>
          <t xml:space="preserve"> die beantragte Zuwendung des Landes gem. Antrag. </t>
        </r>
        <r>
          <rPr>
            <u/>
            <sz val="9"/>
            <color indexed="81"/>
            <rFont val="Segoe UI"/>
            <family val="2"/>
          </rPr>
          <t>Diese berechnet sich automatisch in der Gesamtbewertung im Blatt "Gesamtberechnung".</t>
        </r>
        <r>
          <rPr>
            <sz val="9"/>
            <color indexed="81"/>
            <rFont val="Segoe UI"/>
            <family val="2"/>
          </rPr>
          <t xml:space="preserve">
</t>
        </r>
      </text>
    </comment>
    <comment ref="R40" authorId="0" shapeId="0">
      <text>
        <r>
          <rPr>
            <b/>
            <sz val="9"/>
            <color indexed="81"/>
            <rFont val="Segoe UI"/>
            <family val="2"/>
          </rPr>
          <t>Klaholz, Christian:</t>
        </r>
        <r>
          <rPr>
            <sz val="9"/>
            <color indexed="81"/>
            <rFont val="Segoe UI"/>
            <family val="2"/>
          </rPr>
          <t xml:space="preserve">
Bitte geben Sie den</t>
        </r>
        <r>
          <rPr>
            <b/>
            <sz val="9"/>
            <color indexed="81"/>
            <rFont val="Segoe UI"/>
            <family val="2"/>
          </rPr>
          <t xml:space="preserve"> aktuellen Verfahrensstatus der Beantragung</t>
        </r>
        <r>
          <rPr>
            <sz val="9"/>
            <color indexed="81"/>
            <rFont val="Segoe UI"/>
            <family val="2"/>
          </rPr>
          <t xml:space="preserve"> wie folgt an:
Beabsichtigt
Beantragt
Bewilligt</t>
        </r>
      </text>
    </comment>
    <comment ref="U40" authorId="0" shapeId="0">
      <text>
        <r>
          <rPr>
            <b/>
            <sz val="9"/>
            <color indexed="81"/>
            <rFont val="Segoe UI"/>
            <family val="2"/>
          </rPr>
          <t>Klaholz, Christian:</t>
        </r>
        <r>
          <rPr>
            <sz val="9"/>
            <color indexed="81"/>
            <rFont val="Segoe UI"/>
            <family val="2"/>
          </rPr>
          <t xml:space="preserve">
Bitte diese Spalte bei Antragstellung frei lassen!
Im Verlauf des Projektes lassen sich hier Abweichungen von den Planausgaben eintragen. Die Spalte dient damit der besseren Übersicht über den aktuellen realen Stand des Projektes während der Durchführung.</t>
        </r>
      </text>
    </comment>
  </commentList>
</comments>
</file>

<file path=xl/comments5.xml><?xml version="1.0" encoding="utf-8"?>
<comments xmlns="http://schemas.openxmlformats.org/spreadsheetml/2006/main">
  <authors>
    <author>Klaholz, Christian</author>
  </authors>
  <commentList>
    <comment ref="F11" authorId="0" shapeId="0">
      <text>
        <r>
          <rPr>
            <b/>
            <sz val="9"/>
            <color indexed="81"/>
            <rFont val="Segoe UI"/>
            <family val="2"/>
          </rPr>
          <t>Klaholz, Christian:</t>
        </r>
        <r>
          <rPr>
            <sz val="9"/>
            <color indexed="81"/>
            <rFont val="Segoe UI"/>
            <family val="2"/>
          </rPr>
          <t xml:space="preserve">
Die Gesamtausgabe für die jeweilige Ausgabe berechnet sich automatisch nach Einheit x Anzahl.</t>
        </r>
      </text>
    </comment>
    <comment ref="G11" authorId="0" shapeId="0">
      <text>
        <r>
          <rPr>
            <b/>
            <sz val="9"/>
            <color indexed="81"/>
            <rFont val="Segoe UI"/>
            <family val="2"/>
          </rPr>
          <t>Klaholz, Christian:</t>
        </r>
        <r>
          <rPr>
            <sz val="9"/>
            <color indexed="81"/>
            <rFont val="Segoe UI"/>
            <family val="2"/>
          </rPr>
          <t xml:space="preserve">
Bitte diese Spalte bei Antragstellung frei lassen!
Im Verlauf des Projektes lassen sich hier Abweichungen von den Planausgaben eintragen. Die Spalte dient damit der besseren Übersicht über den aktuellen realen Stand des Projektes während der Durchführung.</t>
        </r>
      </text>
    </comment>
    <comment ref="M11" authorId="0" shapeId="0">
      <text>
        <r>
          <rPr>
            <b/>
            <sz val="9"/>
            <color indexed="81"/>
            <rFont val="Segoe UI"/>
            <family val="2"/>
          </rPr>
          <t>Klaholz, Christian:</t>
        </r>
        <r>
          <rPr>
            <sz val="9"/>
            <color indexed="81"/>
            <rFont val="Segoe UI"/>
            <family val="2"/>
          </rPr>
          <t xml:space="preserve">
Die Gesamtausgabe für die jeweilige Ausgabe berechnet sich automatisch nach Einheit x Anzahl.</t>
        </r>
      </text>
    </comment>
    <comment ref="N11" authorId="0" shapeId="0">
      <text>
        <r>
          <rPr>
            <b/>
            <sz val="9"/>
            <color indexed="81"/>
            <rFont val="Segoe UI"/>
            <family val="2"/>
          </rPr>
          <t>Klaholz, Christian:</t>
        </r>
        <r>
          <rPr>
            <sz val="9"/>
            <color indexed="81"/>
            <rFont val="Segoe UI"/>
            <family val="2"/>
          </rPr>
          <t xml:space="preserve">
Bitte diese Spalte bei Antragstellung frei lassen!
Im Verlauf des Projektes lassen sich hier Abweichungen von den Planausgaben eintragen. Die Spalte dient damit der besseren Übersicht über den aktuellen realen Stand des Projektes während der Durchführung.</t>
        </r>
      </text>
    </comment>
    <comment ref="F29" authorId="0" shapeId="0">
      <text>
        <r>
          <rPr>
            <b/>
            <sz val="9"/>
            <color indexed="81"/>
            <rFont val="Segoe UI"/>
            <family val="2"/>
          </rPr>
          <t>Klaholz, Christian:</t>
        </r>
        <r>
          <rPr>
            <sz val="9"/>
            <color indexed="81"/>
            <rFont val="Segoe UI"/>
            <family val="2"/>
          </rPr>
          <t xml:space="preserve">
Die Gesamtausgabe für die jeweilige Ausgabe berechnet sich automatisch nach Einheit x Anzahl.</t>
        </r>
      </text>
    </comment>
    <comment ref="G29" authorId="0" shapeId="0">
      <text>
        <r>
          <rPr>
            <b/>
            <sz val="9"/>
            <color indexed="81"/>
            <rFont val="Segoe UI"/>
            <family val="2"/>
          </rPr>
          <t>Klaholz, Christian:</t>
        </r>
        <r>
          <rPr>
            <sz val="9"/>
            <color indexed="81"/>
            <rFont val="Segoe UI"/>
            <family val="2"/>
          </rPr>
          <t xml:space="preserve">
Bitte diese Spalte bei Antragstellung frei lassen!
Im Verlauf des Projektes lassen sich hier Abweichungen von den Planausgaben eintragen. Die Spalte dient damit der besseren Übersicht über den aktuellen realen Stand des Projektes während der Durchführung.</t>
        </r>
      </text>
    </comment>
    <comment ref="M29" authorId="0" shapeId="0">
      <text>
        <r>
          <rPr>
            <b/>
            <sz val="9"/>
            <color indexed="81"/>
            <rFont val="Segoe UI"/>
            <family val="2"/>
          </rPr>
          <t>Klaholz, Christian:</t>
        </r>
        <r>
          <rPr>
            <sz val="9"/>
            <color indexed="81"/>
            <rFont val="Segoe UI"/>
            <family val="2"/>
          </rPr>
          <t xml:space="preserve">
Die Gesamtausgabe für die jeweilige Ausgabe berechnet sich automatisch nach Einheit x Anzahl.</t>
        </r>
      </text>
    </comment>
    <comment ref="N29" authorId="0" shapeId="0">
      <text>
        <r>
          <rPr>
            <b/>
            <sz val="9"/>
            <color indexed="81"/>
            <rFont val="Segoe UI"/>
            <family val="2"/>
          </rPr>
          <t>Klaholz, Christian:</t>
        </r>
        <r>
          <rPr>
            <sz val="9"/>
            <color indexed="81"/>
            <rFont val="Segoe UI"/>
            <family val="2"/>
          </rPr>
          <t xml:space="preserve">
Bitte diese Spalte bei Antragstellung frei lassen!
Im Verlauf des Projektes lassen sich hier Abweichungen von den Planausgaben eintragen. Die Spalte dient damit der besseren Übersicht über den aktuellen realen Stand des Projektes während der Durchführung.</t>
        </r>
      </text>
    </comment>
    <comment ref="F47" authorId="0" shapeId="0">
      <text>
        <r>
          <rPr>
            <b/>
            <sz val="9"/>
            <color indexed="81"/>
            <rFont val="Segoe UI"/>
            <family val="2"/>
          </rPr>
          <t>Klaholz, Christian:</t>
        </r>
        <r>
          <rPr>
            <sz val="9"/>
            <color indexed="81"/>
            <rFont val="Segoe UI"/>
            <family val="2"/>
          </rPr>
          <t xml:space="preserve">
Die Gesamtausgabe für die jeweilige Ausgabe berechnet sich automatisch nach Einheit x Anzahl.</t>
        </r>
      </text>
    </comment>
    <comment ref="G47" authorId="0" shapeId="0">
      <text>
        <r>
          <rPr>
            <b/>
            <sz val="9"/>
            <color indexed="81"/>
            <rFont val="Segoe UI"/>
            <family val="2"/>
          </rPr>
          <t>Klaholz, Christian:</t>
        </r>
        <r>
          <rPr>
            <sz val="9"/>
            <color indexed="81"/>
            <rFont val="Segoe UI"/>
            <family val="2"/>
          </rPr>
          <t xml:space="preserve">
Bitte diese Spalte bei Antragstellung frei lassen!
Im Verlauf des Projektes lassen sich hier Abweichungen von den Planausgaben eintragen. Die Spalte dient damit der besseren Übersicht über den aktuellen realen Stand des Projektes während der Durchführung.</t>
        </r>
      </text>
    </comment>
    <comment ref="M47" authorId="0" shapeId="0">
      <text>
        <r>
          <rPr>
            <b/>
            <sz val="9"/>
            <color indexed="81"/>
            <rFont val="Segoe UI"/>
            <family val="2"/>
          </rPr>
          <t>Klaholz, Christian:</t>
        </r>
        <r>
          <rPr>
            <sz val="9"/>
            <color indexed="81"/>
            <rFont val="Segoe UI"/>
            <family val="2"/>
          </rPr>
          <t xml:space="preserve">
Die Gesamtausgabe für die jeweilige Ausgabe berechnet sich automatisch nach Einheit x Anzahl.</t>
        </r>
      </text>
    </comment>
    <comment ref="N47" authorId="0" shapeId="0">
      <text>
        <r>
          <rPr>
            <b/>
            <sz val="9"/>
            <color indexed="81"/>
            <rFont val="Segoe UI"/>
            <family val="2"/>
          </rPr>
          <t>Klaholz, Christian:</t>
        </r>
        <r>
          <rPr>
            <sz val="9"/>
            <color indexed="81"/>
            <rFont val="Segoe UI"/>
            <family val="2"/>
          </rPr>
          <t xml:space="preserve">
Bitte diese Spalte bei Antragstellung frei lassen!
Im Verlauf des Projektes lassen sich hier Abweichungen von den Planausgaben eintragen. Die Spalte dient damit der besseren Übersicht über den aktuellen realen Stand des Projektes während der Durchführung.</t>
        </r>
      </text>
    </comment>
  </commentList>
</comments>
</file>

<file path=xl/comments6.xml><?xml version="1.0" encoding="utf-8"?>
<comments xmlns="http://schemas.openxmlformats.org/spreadsheetml/2006/main">
  <authors>
    <author>Klaholz, Christian</author>
  </authors>
  <commentList>
    <comment ref="H10" authorId="0" shapeId="0">
      <text>
        <r>
          <rPr>
            <b/>
            <sz val="9"/>
            <color indexed="81"/>
            <rFont val="Segoe UI"/>
            <family val="2"/>
          </rPr>
          <t>Klaholz, Christian:</t>
        </r>
        <r>
          <rPr>
            <sz val="9"/>
            <color indexed="81"/>
            <rFont val="Segoe UI"/>
            <family val="2"/>
          </rPr>
          <t xml:space="preserve">
Bewilligte Finanzierungsangaben aus </t>
        </r>
        <r>
          <rPr>
            <b/>
            <sz val="9"/>
            <color indexed="81"/>
            <rFont val="Segoe UI"/>
            <family val="2"/>
          </rPr>
          <t>Gesamtberechnung</t>
        </r>
        <r>
          <rPr>
            <sz val="9"/>
            <color indexed="81"/>
            <rFont val="Segoe UI"/>
            <family val="2"/>
          </rPr>
          <t>.</t>
        </r>
      </text>
    </comment>
    <comment ref="P10" authorId="0" shapeId="0">
      <text>
        <r>
          <rPr>
            <b/>
            <sz val="9"/>
            <color indexed="81"/>
            <rFont val="Segoe UI"/>
            <family val="2"/>
          </rPr>
          <t>Klaholz, Christian:</t>
        </r>
        <r>
          <rPr>
            <sz val="9"/>
            <color indexed="81"/>
            <rFont val="Segoe UI"/>
            <family val="2"/>
          </rPr>
          <t xml:space="preserve">
Aktueller Finanzierungsstand aufgrund von IST-Einnahmen und IST-Ausgaben in den</t>
        </r>
        <r>
          <rPr>
            <b/>
            <sz val="9"/>
            <color indexed="81"/>
            <rFont val="Segoe UI"/>
            <family val="2"/>
          </rPr>
          <t xml:space="preserve"> grau hinterlegten Feldern</t>
        </r>
        <r>
          <rPr>
            <sz val="9"/>
            <color indexed="81"/>
            <rFont val="Segoe UI"/>
            <family val="2"/>
          </rPr>
          <t xml:space="preserve"> der einzelnen Haushaltsjahre.
</t>
        </r>
      </text>
    </comment>
    <comment ref="H20" authorId="0" shapeId="0">
      <text>
        <r>
          <rPr>
            <b/>
            <sz val="9"/>
            <color indexed="81"/>
            <rFont val="Segoe UI"/>
            <family val="2"/>
          </rPr>
          <t>Klaholz, Christian:</t>
        </r>
        <r>
          <rPr>
            <sz val="9"/>
            <color indexed="81"/>
            <rFont val="Segoe UI"/>
            <family val="2"/>
          </rPr>
          <t xml:space="preserve">
Anteil in Prozent an den zuwendungsfähigen Gesamtausgaben.</t>
        </r>
      </text>
    </comment>
    <comment ref="P20" authorId="0" shapeId="0">
      <text>
        <r>
          <rPr>
            <b/>
            <sz val="9"/>
            <color indexed="81"/>
            <rFont val="Segoe UI"/>
            <family val="2"/>
          </rPr>
          <t>Klaholz, Christian:</t>
        </r>
        <r>
          <rPr>
            <sz val="9"/>
            <color indexed="81"/>
            <rFont val="Segoe UI"/>
            <family val="2"/>
          </rPr>
          <t xml:space="preserve">
Anteil in Prozent an den zuwendungsfähigen Gesamtausgaben.</t>
        </r>
      </text>
    </comment>
    <comment ref="F33" authorId="0" shapeId="0">
      <text>
        <r>
          <rPr>
            <b/>
            <sz val="9"/>
            <color indexed="81"/>
            <rFont val="Segoe UI"/>
            <family val="2"/>
          </rPr>
          <t>Klaholz, Christian:</t>
        </r>
        <r>
          <rPr>
            <sz val="9"/>
            <color indexed="81"/>
            <rFont val="Segoe UI"/>
            <family val="2"/>
          </rPr>
          <t xml:space="preserve">
Bei als nicht zuwendungsfähig deklarierten Ausgaben werden diese Beträge bei der Berechnung der Gesamtausgabe für die Erstattungsprognose von dieser subtrahiert, da ansonsten keine Erstattung festgestellt werden kann.
Bei der Erstattung darauf achten, dass die Rechtsgrundlagen für Erstattung wegen Nichtgebrauch der Zuwendung und Erstattung wegen Auflagenverstöß </t>
        </r>
        <r>
          <rPr>
            <b/>
            <sz val="9"/>
            <color indexed="81"/>
            <rFont val="Segoe UI"/>
            <family val="2"/>
          </rPr>
          <t xml:space="preserve">nicht </t>
        </r>
        <r>
          <rPr>
            <sz val="9"/>
            <color indexed="81"/>
            <rFont val="Segoe UI"/>
            <family val="2"/>
          </rPr>
          <t>identisch sind!</t>
        </r>
      </text>
    </comment>
  </commentList>
</comments>
</file>

<file path=xl/sharedStrings.xml><?xml version="1.0" encoding="utf-8"?>
<sst xmlns="http://schemas.openxmlformats.org/spreadsheetml/2006/main" count="514" uniqueCount="219">
  <si>
    <t>Antragsteller</t>
  </si>
  <si>
    <t>Bezeichnung</t>
  </si>
  <si>
    <t>Gesamt</t>
  </si>
  <si>
    <t>Gesamtausgabe</t>
  </si>
  <si>
    <t>Eigenanteil</t>
  </si>
  <si>
    <t>Leistungen privater Dritter</t>
  </si>
  <si>
    <t>Einnahmen</t>
  </si>
  <si>
    <t>Summe</t>
  </si>
  <si>
    <t>Posten</t>
  </si>
  <si>
    <t>HHJ</t>
  </si>
  <si>
    <t>Beantragt im Förderprogramm</t>
  </si>
  <si>
    <t>ALLGEMEINE INFORMATIONEN</t>
  </si>
  <si>
    <t>Die Maßnahme soll in folgendem Haushaltsjahr beginnen</t>
  </si>
  <si>
    <t>Name der Maßnahme</t>
  </si>
  <si>
    <t>GESAMTDARSTELLUNG DER FINANZIERUNG</t>
  </si>
  <si>
    <t xml:space="preserve">% </t>
  </si>
  <si>
    <t>Nicht zuwendungsfähig</t>
  </si>
  <si>
    <t>Leistungen öffentl. Dritter</t>
  </si>
  <si>
    <t>davon in %</t>
  </si>
  <si>
    <t>Anteil Zuwendung in % an den Gesamtausgaben</t>
  </si>
  <si>
    <t>ZUSÄTZLICHE INFORMATIONEN FÜR BEHÖRDE</t>
  </si>
  <si>
    <t>Vorschlag Finanzierungsart gem. Richtlinie</t>
  </si>
  <si>
    <t>Personalausgaben</t>
  </si>
  <si>
    <t>Sachausgaben</t>
  </si>
  <si>
    <t>AUSGABEN</t>
  </si>
  <si>
    <t>EINNAHMEN</t>
  </si>
  <si>
    <t xml:space="preserve">Eigenanteil </t>
  </si>
  <si>
    <t>Summe Eigenanteil gesamt</t>
  </si>
  <si>
    <t>davon Summe Eigenanteil in bar</t>
  </si>
  <si>
    <t>davon Summe Eigenanteil durch bürgerschaftliches Engagement</t>
  </si>
  <si>
    <t>Posten Eigenanteil in bar</t>
  </si>
  <si>
    <t>Bereits bewilligt?</t>
  </si>
  <si>
    <t>Mustermaßnahme</t>
  </si>
  <si>
    <t>BEANTRAGTE ERGÄNZUNGSMITTEL "BARRIEREFREIHEIT"</t>
  </si>
  <si>
    <t xml:space="preserve">a) </t>
  </si>
  <si>
    <t>b)</t>
  </si>
  <si>
    <t xml:space="preserve">c) </t>
  </si>
  <si>
    <t>Allgemeines</t>
  </si>
  <si>
    <t>Ausgaben - Personal</t>
  </si>
  <si>
    <t>a)</t>
  </si>
  <si>
    <r>
      <t xml:space="preserve">Planen Sie </t>
    </r>
    <r>
      <rPr>
        <b/>
        <sz val="11"/>
        <color theme="1"/>
        <rFont val="Calibri"/>
        <family val="2"/>
        <scheme val="minor"/>
      </rPr>
      <t>transparent und</t>
    </r>
    <r>
      <rPr>
        <sz val="11"/>
        <color theme="1"/>
        <rFont val="Calibri"/>
        <family val="2"/>
        <scheme val="minor"/>
      </rPr>
      <t xml:space="preserve"> für die Behörde </t>
    </r>
    <r>
      <rPr>
        <b/>
        <sz val="11"/>
        <color theme="1"/>
        <rFont val="Calibri"/>
        <family val="2"/>
        <scheme val="minor"/>
      </rPr>
      <t>nachvollziehbar</t>
    </r>
    <r>
      <rPr>
        <sz val="11"/>
        <color theme="1"/>
        <rFont val="Calibri"/>
        <family val="2"/>
        <scheme val="minor"/>
      </rPr>
      <t>! Besondere Sachumstände können ggf. ergänzend erläutert werden.</t>
    </r>
  </si>
  <si>
    <r>
      <t xml:space="preserve">Planen Sie </t>
    </r>
    <r>
      <rPr>
        <b/>
        <sz val="11"/>
        <color theme="1"/>
        <rFont val="Calibri"/>
        <family val="2"/>
        <scheme val="minor"/>
      </rPr>
      <t>wirtschaftlich</t>
    </r>
    <r>
      <rPr>
        <sz val="11"/>
        <color theme="1"/>
        <rFont val="Calibri"/>
        <family val="2"/>
        <scheme val="minor"/>
      </rPr>
      <t xml:space="preserve"> und </t>
    </r>
    <r>
      <rPr>
        <b/>
        <sz val="11"/>
        <color theme="1"/>
        <rFont val="Calibri"/>
        <family val="2"/>
        <scheme val="minor"/>
      </rPr>
      <t>sparsam</t>
    </r>
    <r>
      <rPr>
        <sz val="11"/>
        <color theme="1"/>
        <rFont val="Calibri"/>
        <family val="2"/>
        <scheme val="minor"/>
      </rPr>
      <t xml:space="preserve"> (</t>
    </r>
    <r>
      <rPr>
        <i/>
        <sz val="11"/>
        <color theme="1"/>
        <rFont val="Calibri"/>
        <family val="2"/>
        <scheme val="minor"/>
      </rPr>
      <t>z. B. Mieten vor Kaufen</t>
    </r>
    <r>
      <rPr>
        <sz val="11"/>
        <color theme="1"/>
        <rFont val="Calibri"/>
        <family val="2"/>
        <scheme val="minor"/>
      </rPr>
      <t>).</t>
    </r>
  </si>
  <si>
    <r>
      <t xml:space="preserve">Planen Sie Ihre Ausgaben erst nach einer gründlichen </t>
    </r>
    <r>
      <rPr>
        <b/>
        <sz val="11"/>
        <color theme="1"/>
        <rFont val="Calibri"/>
        <family val="2"/>
        <scheme val="minor"/>
      </rPr>
      <t>Markterkundung</t>
    </r>
    <r>
      <rPr>
        <sz val="11"/>
        <color theme="1"/>
        <rFont val="Calibri"/>
        <family val="2"/>
        <scheme val="minor"/>
      </rPr>
      <t>.</t>
    </r>
  </si>
  <si>
    <t>(Hinweis: Bei Personal in einem befristeten Beschäftigungsverhältnis muss mit Antrag eine Tätigkeitsbewertung eingereicht werden!)</t>
  </si>
  <si>
    <t>c)</t>
  </si>
  <si>
    <t>(Hinweis: Bitte unbedingt hierzu die gesonderten Hinweise zu "Bürgerschaftlichem Engagement" lesen!)</t>
  </si>
  <si>
    <t>Ausgaben - Sachausgaben und Öffentlichkeitsarbeit</t>
  </si>
  <si>
    <r>
      <t xml:space="preserve">Notwendige Angaben bei </t>
    </r>
    <r>
      <rPr>
        <b/>
        <sz val="11"/>
        <color theme="1"/>
        <rFont val="Calibri"/>
        <family val="2"/>
        <scheme val="minor"/>
      </rPr>
      <t>Honorarkräften</t>
    </r>
    <r>
      <rPr>
        <sz val="11"/>
        <color theme="1"/>
        <rFont val="Calibri"/>
        <family val="2"/>
        <scheme val="minor"/>
      </rPr>
      <t>:</t>
    </r>
  </si>
  <si>
    <r>
      <t xml:space="preserve">Notwendige Angaben bei </t>
    </r>
    <r>
      <rPr>
        <b/>
        <sz val="11"/>
        <color theme="1"/>
        <rFont val="Calibri"/>
        <family val="2"/>
        <scheme val="minor"/>
      </rPr>
      <t>beschäftigtem Persona</t>
    </r>
    <r>
      <rPr>
        <sz val="11"/>
        <color theme="1"/>
        <rFont val="Calibri"/>
        <family val="2"/>
        <scheme val="minor"/>
      </rPr>
      <t>l:</t>
    </r>
  </si>
  <si>
    <r>
      <t xml:space="preserve">Notwendige Angaben bei </t>
    </r>
    <r>
      <rPr>
        <b/>
        <sz val="11"/>
        <color theme="1"/>
        <rFont val="Calibri"/>
        <family val="2"/>
        <scheme val="minor"/>
      </rPr>
      <t>Bürgerschaftlichem Engagement</t>
    </r>
    <r>
      <rPr>
        <sz val="11"/>
        <color theme="1"/>
        <rFont val="Calibri"/>
        <family val="2"/>
        <scheme val="minor"/>
      </rPr>
      <t>:</t>
    </r>
  </si>
  <si>
    <t>Ausgaben müssen transparent nachvollziehbar und daher in einzelne Positionen aufgeschlüsselt werden, d. h. nicht "Büroausstattung 10.000 EUR", sondern</t>
  </si>
  <si>
    <t>Ausnahme: Geringfügige Beträge müssen nicht aufgeschlüsselt werden, beispielsweise "Ausstattung Büroschreibmaterial 100 EUR" ist ausreichend.</t>
  </si>
  <si>
    <t>Einnahmen - Eigenanteil</t>
  </si>
  <si>
    <t>Der Eigenanteil soll angemessen sein, d. h. bei privaten Antragstellern mindestens 10%, bei öffentlichen mindestens 20% der zuwendungsfähigen Gesamtausgaben betragen.</t>
  </si>
  <si>
    <t>d)</t>
  </si>
  <si>
    <t>Der Eigenanteil kann bei Vorliegen von Kooperationspartnern auch gemeinschaftlich erbracht werden. Hierzu ist eine schriftliche Kooperationsvereinbarung notwendig, die</t>
  </si>
  <si>
    <t>festhält, in welcher Höhe die Partner Mittel zum Eigenanteil beisteuern. Bitte lassen Sie sich in derartigen Fällen zuvor durch die Behörde beraten!</t>
  </si>
  <si>
    <t>Der Anteil BE darf 20% der zuwendungsfähigen Gesamtausgaben nicht überschreiten.</t>
  </si>
  <si>
    <t xml:space="preserve">BE wird ausschließlich fiktiv, d. h. als Rechengröße, in die Kosten- und Finanzierungsplanung aufgenommen. Es handelt sich um keine realen Geldflüsse. Eine tatsächliche </t>
  </si>
  <si>
    <t>Zahlung der 15 EUR je Stunde findet nicht statt.</t>
  </si>
  <si>
    <t>Kosten für BE können grundsätzlich mit 15 EUR je Stunde in den Kosten- und Finanzierungsplan aufgenommen werden. Ausnahmsweise kann ein höherer Betrag in</t>
  </si>
  <si>
    <t>Absprache mit der Behörde zugelassen werden, insofern höherqualifizierte Arbeit von entsprechend qualifizierten Personen vorgenommen wird.</t>
  </si>
  <si>
    <t>e)</t>
  </si>
  <si>
    <t>Da es sich bei Ausgaben für das BE um eine reine Rechengröße handelt, muss BE sowohl auf der Ausgabenseite als auch auf der Einnahmenseite in derselben Höhe eingetragen</t>
  </si>
  <si>
    <t>werden, beispielsweise auf der Einnahmenseite "Eigenanteil durch BE 300 EUR für 2021" ausgeglichen durch Personalausgaben "Aufbau Veranstaltung 20 Stunden x 15 EUR BE"</t>
  </si>
  <si>
    <t>auf der Ausgabenseite.</t>
  </si>
  <si>
    <t>f)</t>
  </si>
  <si>
    <t>Beschäftigungsverhältnis heraus (z. B. Angestellte einer juristischen Person während ihrer Arbeitszeit).</t>
  </si>
  <si>
    <t>Einnahmen UND Ausgaben - Bürgerschaftliches Engagement (BE)</t>
  </si>
  <si>
    <t>Einnahmen - Private Dritte</t>
  </si>
  <si>
    <t>Notwendige Angaben bei Spenden bzw. Sponsoren:</t>
  </si>
  <si>
    <t>Einnahmen - Einnahmen durch Ticketverkäufe etc.</t>
  </si>
  <si>
    <t>Notwendigen Angaben bei Verkäufen, insofern möglich:</t>
  </si>
  <si>
    <t>Name Veranstaltung, Ticketpreis x erwartete Anzahl</t>
  </si>
  <si>
    <t>Einnahmen - Öffentliche Dritte</t>
  </si>
  <si>
    <t>Finanzierungsplan unbedingt die genaue Bezeichnung der bezuschussenden Stelle, damit diese im Rahmen des sog. Clearing-Verfahrens direkt durch die Bewilligungsbehörde</t>
  </si>
  <si>
    <t>Einnahmen - Drittmittel allgemein</t>
  </si>
  <si>
    <t>Eine Mittelauszahlung nach Bewilligung Ihres Projektes ist nur dann möglich, wenn alle im Kosten- und Finanzierungsplan eingeplanten Drittmittel auch schriftlich belegt</t>
  </si>
  <si>
    <t xml:space="preserve">werden konnten. Bitte bemühen Sie sich daher möglichst frühzeitig darum, entsprechende schriftliche Förderzusagen (z. B. Zuwendungsbescheid einer Kommune oder </t>
  </si>
  <si>
    <r>
      <rPr>
        <i/>
        <sz val="11"/>
        <color theme="1"/>
        <rFont val="Calibri"/>
        <family val="2"/>
        <scheme val="minor"/>
      </rPr>
      <t>Letter-of-Intent</t>
    </r>
    <r>
      <rPr>
        <sz val="11"/>
        <color theme="1"/>
        <rFont val="Calibri"/>
        <family val="2"/>
        <scheme val="minor"/>
      </rPr>
      <t xml:space="preserve"> eines Unternehmens) zu erhalten und Ihrer Bewilligungsbehörde zukommen zu lassen.</t>
    </r>
  </si>
  <si>
    <t>Finanzierungsberechnung</t>
  </si>
  <si>
    <t>vom</t>
  </si>
  <si>
    <t xml:space="preserve">Das vorliegende Muster eines Kosten- und Finanzierungsplans dient dem Zweck, die von Ihnen beantragte </t>
  </si>
  <si>
    <r>
      <t xml:space="preserve">Falls Sie </t>
    </r>
    <r>
      <rPr>
        <b/>
        <sz val="11"/>
        <color theme="1"/>
        <rFont val="Calibri"/>
        <family val="2"/>
        <scheme val="minor"/>
      </rPr>
      <t>Ergänzungsmittel Barrierefreiheit</t>
    </r>
    <r>
      <rPr>
        <sz val="11"/>
        <color theme="1"/>
        <rFont val="Calibri"/>
        <family val="2"/>
        <scheme val="minor"/>
      </rPr>
      <t xml:space="preserve"> beantragen möchten, so machen Sie Ihre Angaben bitte im gleichnamigen Blatt.</t>
    </r>
  </si>
  <si>
    <t>angemessen 10% privat</t>
  </si>
  <si>
    <t>angemessen 20% öffentlich</t>
  </si>
  <si>
    <t>Es handelt sich um eine sog. "kleine Zuwendung"</t>
  </si>
  <si>
    <t>Stelle, Befristung, Eingruppierung analog zum Tarifvertrag der Länder (TV-L) plus Erfahrungsstufe, Gesamtbetrag</t>
  </si>
  <si>
    <t>Art der Leistung, 15 EUR x Anzahl Stunden, Gesamtbetrag</t>
  </si>
  <si>
    <t>Name plus Betrag, bei Spenden ggf. vorgesehene Zweckbindung</t>
  </si>
  <si>
    <t>kontaktiert werden kann, um Einvernehmen über eine gemeinsame Förderung Ihres Projektes zu erzielen.</t>
  </si>
  <si>
    <t>Davon zuwendungsfähig</t>
  </si>
  <si>
    <t>Beantragte Zuwendung</t>
  </si>
  <si>
    <t>Diese werden separat neben dem Kosten- und Finanzierungsplan dargestellt und auch als einzelner Baustein beantragt.</t>
  </si>
  <si>
    <t>Der einzubringende Eigenanteil kann bei natürlichen wie  juristischen Personen (insbesondere Vereine) ganz oder teilweise durch bürgerschaftliches Engagement (BE) erbracht werden.</t>
  </si>
  <si>
    <t>Der Eigenanteil kann in bar oder ganz oder teilweise durch bürgerschaftliches Engagement (bei natürlichen wie juristischen Personen) erbacht werden.</t>
  </si>
  <si>
    <t>BE darf nur unentgeltlich, zusätzlich und freiwillig erbracht werden, nicht in Erfüllung einer Verpflichtung aus einer organschaftlichen Stellung (z. B. Vereinsvorstand) oder einem bestehenden</t>
  </si>
  <si>
    <t>Der Eigenanteil bei gemeindlichen Antragstellern ist - soweit zutreffend - grundsätzlich durch Ratsbeschluss plus Kämmereierklärung nachzuweisen.</t>
  </si>
  <si>
    <t>Sobald Sie den Förderbescheid erhalten haben, müssen Sie im Rahmen Ihrer Mitteilungspflicht unbedingt der Behörde vorab anzeigen, dass Sie beabsichtigen weitere Fördergelder zu beantragen.</t>
  </si>
  <si>
    <t>Der Erhalt weiterer Fördergelder (öffentliche Drittmittel) nach Bewilligung führt grundsätzlich zu einer Reduktion der bereits bewilligten Förderung! Sollten Sie also eine Beantragung weiterer Mittel</t>
  </si>
  <si>
    <t>nach Erhalt des Zuwendungsbescheids bei anderen öffentlichen Fördergebern beabsichtigen, so nehmen Sie unbedingt frühzeitig Kontakt mit uns auf.</t>
  </si>
  <si>
    <t>Nachträgliche Beantragung weiterer Förderungen</t>
  </si>
  <si>
    <r>
      <t xml:space="preserve">Planen Sie Ihr Projekt auf sicherer finanzieller Basis - die Behörde kann eine Förderung nicht bewilligen, wenn die </t>
    </r>
    <r>
      <rPr>
        <b/>
        <sz val="11"/>
        <color theme="1"/>
        <rFont val="Calibri"/>
        <family val="2"/>
        <scheme val="minor"/>
      </rPr>
      <t>Gesamtfinanzierung</t>
    </r>
    <r>
      <rPr>
        <sz val="11"/>
        <color theme="1"/>
        <rFont val="Calibri"/>
        <family val="2"/>
        <scheme val="minor"/>
      </rPr>
      <t xml:space="preserve"> nicht gesichert ist!</t>
    </r>
  </si>
  <si>
    <t>Kosten- und Finanzierungsberechnung erstellt am</t>
  </si>
  <si>
    <t>Summe gesamt</t>
  </si>
  <si>
    <t>davon Summe Personal</t>
  </si>
  <si>
    <t>Bürgerschaft. Engagement</t>
  </si>
  <si>
    <t>Ergänzungsmittel Barrierefreiheit</t>
  </si>
  <si>
    <t xml:space="preserve">Höhe BE im Projekt </t>
  </si>
  <si>
    <t>Prozent</t>
  </si>
  <si>
    <t>BE unter max. 20 % zuwendungsfähiger Gesamtausgaben?</t>
  </si>
  <si>
    <t>BE auf Einnahmen- und Ausgabenseite deckungsgleich?</t>
  </si>
  <si>
    <t>Einnahmen BE</t>
  </si>
  <si>
    <t>Ausgaben BE</t>
  </si>
  <si>
    <t>Insgesamt</t>
  </si>
  <si>
    <t>Projekt</t>
  </si>
  <si>
    <t>Ergänzung</t>
  </si>
  <si>
    <t>Art Mittelabruf?</t>
  </si>
  <si>
    <t>VzMb gilt als automatisch genehmigt?</t>
  </si>
  <si>
    <t>BITTE ZUERST LESEN!</t>
  </si>
  <si>
    <t>Gesamtberechnung Förderbetrag = Projekt + Ergänzungsmittel Barrierefreiheit</t>
  </si>
  <si>
    <t>Antragsteller ist privatrechtlich</t>
  </si>
  <si>
    <t>Gewichtung der Ausgaben</t>
  </si>
  <si>
    <t>% an Gesamtausgabe</t>
  </si>
  <si>
    <t>Personal</t>
  </si>
  <si>
    <t>Öffentlichkeitsarbeit</t>
  </si>
  <si>
    <t>öffentlich</t>
  </si>
  <si>
    <t>Einheit</t>
  </si>
  <si>
    <t>Anzahl</t>
  </si>
  <si>
    <t>Erläuterungen</t>
  </si>
  <si>
    <t>davon Sachausgaben</t>
  </si>
  <si>
    <t xml:space="preserve">Sachausgaben </t>
  </si>
  <si>
    <t xml:space="preserve">IST-Gesamt </t>
  </si>
  <si>
    <t>IST-Gesamt</t>
  </si>
  <si>
    <t>SOLL-Gesamt</t>
  </si>
  <si>
    <t>Sachausgaben und Öffentlichkeitsarbeit</t>
  </si>
  <si>
    <t>Bürgerschaftl. Engagement wie Ausgabe</t>
  </si>
  <si>
    <t>SOLL-Betrag</t>
  </si>
  <si>
    <t>IST-Gesamtausgaben während Durchführung</t>
  </si>
  <si>
    <t>SOLL-Gesamtausgaben laut Antrag</t>
  </si>
  <si>
    <t>SOLL-Gesamteinnahmen laut Antrag</t>
  </si>
  <si>
    <t>IST-Gesamteinnahmen Durchführung</t>
  </si>
  <si>
    <t>Leistungen öffentlicher Dritter</t>
  </si>
  <si>
    <t>davon sächliche Ausgaben für Öffentlichkeitsarbeit</t>
  </si>
  <si>
    <r>
      <t>Der Antragsteller ist zum Vorsteuerabzug berechtigt (</t>
    </r>
    <r>
      <rPr>
        <b/>
        <sz val="11"/>
        <color theme="1"/>
        <rFont val="Calibri"/>
        <family val="2"/>
        <scheme val="minor"/>
      </rPr>
      <t>ja</t>
    </r>
    <r>
      <rPr>
        <sz val="11"/>
        <color theme="1"/>
        <rFont val="Calibri"/>
        <family val="2"/>
        <scheme val="minor"/>
      </rPr>
      <t xml:space="preserve"> / </t>
    </r>
    <r>
      <rPr>
        <b/>
        <sz val="11"/>
        <color theme="1"/>
        <rFont val="Calibri"/>
        <family val="2"/>
        <scheme val="minor"/>
      </rPr>
      <t>nein</t>
    </r>
    <r>
      <rPr>
        <sz val="11"/>
        <color theme="1"/>
        <rFont val="Calibri"/>
        <family val="2"/>
        <scheme val="minor"/>
      </rPr>
      <t>)</t>
    </r>
  </si>
  <si>
    <t>Beachtung der Nachrangigkeit der Landeszuwendung</t>
  </si>
  <si>
    <t>Position</t>
  </si>
  <si>
    <t>davon Summe bürgerschaftliches Engagement</t>
  </si>
  <si>
    <t>Private Dritte</t>
  </si>
  <si>
    <t xml:space="preserve">Öffentliche </t>
  </si>
  <si>
    <t>Keine Drittmittel und daher Prüfung?</t>
  </si>
  <si>
    <t>festgesetzt.</t>
  </si>
  <si>
    <t>Status</t>
  </si>
  <si>
    <t>ACHTUNG! Eine Beantragung der Ergänzungsmittel Barrierefreiheit ist derzeit nur in einzelnen Förderprogrammen möglich! Bitte beachten Sie die für Ihren Antrag gültige Förderrichtlinie!</t>
  </si>
  <si>
    <r>
      <rPr>
        <sz val="48"/>
        <color theme="0"/>
        <rFont val="Calibri"/>
        <family val="2"/>
        <scheme val="minor"/>
      </rPr>
      <t>aa</t>
    </r>
    <r>
      <rPr>
        <sz val="48"/>
        <color theme="1"/>
        <rFont val="Calibri"/>
        <family val="2"/>
        <scheme val="minor"/>
      </rPr>
      <t>ANLEITUNG</t>
    </r>
  </si>
  <si>
    <t xml:space="preserve">Öffentliche Dritte sind insbesondere Kommunen und Kreise (ggf. auch andere Landesmittel), können aber auch Bundesmittel oder europäische Mittel beinhalten. Bitte nennen Sie im Kosten- und </t>
  </si>
  <si>
    <t>Die Farben der Boxen</t>
  </si>
  <si>
    <t>entsprechen den Farben</t>
  </si>
  <si>
    <t>der entsprechenden</t>
  </si>
  <si>
    <t>Tabellenblätter.</t>
  </si>
  <si>
    <t>Ggf. anteilige Ausgaben Overhead</t>
  </si>
  <si>
    <t>Ggf. vorhandene anteilige Overhead-Ausgaben &gt; 2,5 % Pauschale</t>
  </si>
  <si>
    <t>SOLL-FINANZIERUNG NACH LETZTER GENEHMIGUNG</t>
  </si>
  <si>
    <t>çè</t>
  </si>
  <si>
    <t>Bewilligte Zuwendung</t>
  </si>
  <si>
    <t>Summarischer Bedarf</t>
  </si>
  <si>
    <t>Liegt eine Mehrausgabe vor?</t>
  </si>
  <si>
    <t>Liegt eine Minderausgabe vor?</t>
  </si>
  <si>
    <t>Zuwendung liegt über tatsächlichen Ausgaben?</t>
  </si>
  <si>
    <r>
      <rPr>
        <b/>
        <sz val="11"/>
        <color theme="1"/>
        <rFont val="Calibri"/>
        <family val="2"/>
        <scheme val="minor"/>
      </rPr>
      <t>Erstattungsprognose</t>
    </r>
    <r>
      <rPr>
        <sz val="11"/>
        <color theme="1"/>
        <rFont val="Calibri"/>
        <family val="2"/>
        <scheme val="minor"/>
      </rPr>
      <t xml:space="preserve"> bei Festbetrag unter Gesamtausgabe:</t>
    </r>
  </si>
  <si>
    <r>
      <t xml:space="preserve">Mit </t>
    </r>
    <r>
      <rPr>
        <b/>
        <sz val="11"/>
        <color theme="1"/>
        <rFont val="Calibri"/>
        <family val="2"/>
        <scheme val="minor"/>
      </rPr>
      <t>Bewilligung</t>
    </r>
    <r>
      <rPr>
        <sz val="11"/>
        <color theme="1"/>
        <rFont val="Calibri"/>
        <family val="2"/>
        <scheme val="minor"/>
      </rPr>
      <t xml:space="preserve"> wurde  ein Anspruch i. H. v. </t>
    </r>
  </si>
  <si>
    <r>
      <t xml:space="preserve">der zuwendungsfähigen Gesamtausgaben gewährt. Der </t>
    </r>
    <r>
      <rPr>
        <b/>
        <sz val="11"/>
        <color theme="1"/>
        <rFont val="Calibri"/>
        <family val="2"/>
        <scheme val="minor"/>
      </rPr>
      <t>maximale Förderbetrag</t>
    </r>
    <r>
      <rPr>
        <sz val="11"/>
        <color theme="1"/>
        <rFont val="Calibri"/>
        <family val="2"/>
        <scheme val="minor"/>
      </rPr>
      <t xml:space="preserve"> wurde auf</t>
    </r>
  </si>
  <si>
    <r>
      <t xml:space="preserve">Laut IST-Stand des VN betragen die </t>
    </r>
    <r>
      <rPr>
        <b/>
        <sz val="11"/>
        <color theme="1"/>
        <rFont val="Calibri"/>
        <family val="2"/>
        <scheme val="minor"/>
      </rPr>
      <t>zuwendungsfähigen Gesamtausgaben</t>
    </r>
    <r>
      <rPr>
        <sz val="11"/>
        <color theme="1"/>
        <rFont val="Calibri"/>
        <family val="2"/>
        <scheme val="minor"/>
      </rPr>
      <t xml:space="preserve">  insgesamt</t>
    </r>
  </si>
  <si>
    <r>
      <t xml:space="preserve">. Prognostiziert beläuft sich derprozentuale Anspruch auf </t>
    </r>
    <r>
      <rPr>
        <b/>
        <sz val="11"/>
        <color theme="1"/>
        <rFont val="Calibri"/>
        <family val="2"/>
        <scheme val="minor"/>
      </rPr>
      <t>Förderung</t>
    </r>
    <r>
      <rPr>
        <sz val="11"/>
        <color theme="1"/>
        <rFont val="Calibri"/>
        <family val="2"/>
        <scheme val="minor"/>
      </rPr>
      <t xml:space="preserve"> somit auf</t>
    </r>
  </si>
  <si>
    <r>
      <t xml:space="preserve">,  </t>
    </r>
    <r>
      <rPr>
        <b/>
        <sz val="11"/>
        <color theme="1"/>
        <rFont val="Calibri"/>
        <family val="2"/>
        <scheme val="minor"/>
      </rPr>
      <t>maximal</t>
    </r>
    <r>
      <rPr>
        <sz val="11"/>
        <color theme="1"/>
        <rFont val="Calibri"/>
        <family val="2"/>
        <scheme val="minor"/>
      </rPr>
      <t xml:space="preserve"> bis zu einem  Förderbetrag i. H. v.</t>
    </r>
  </si>
  <si>
    <r>
      <rPr>
        <b/>
        <sz val="11"/>
        <color theme="1"/>
        <rFont val="Calibri"/>
        <family val="2"/>
        <scheme val="minor"/>
      </rPr>
      <t>Erstattungsprognose</t>
    </r>
    <r>
      <rPr>
        <sz val="11"/>
        <color theme="1"/>
        <rFont val="Calibri"/>
        <family val="2"/>
        <scheme val="minor"/>
      </rPr>
      <t xml:space="preserve"> bei Minderbedarf bzw. Minderung wegen Auflagenverstößen:</t>
    </r>
  </si>
  <si>
    <t>Liegte eine Minderausgabe vor?</t>
  </si>
  <si>
    <r>
      <t>. Abzüglich Eigenanteil und öffentlicher Dritter verbleibt ein rechnerischer</t>
    </r>
    <r>
      <rPr>
        <b/>
        <sz val="11"/>
        <color theme="1"/>
        <rFont val="Calibri"/>
        <family val="2"/>
        <scheme val="minor"/>
      </rPr>
      <t xml:space="preserve"> Fehlbetrag</t>
    </r>
    <r>
      <rPr>
        <sz val="11"/>
        <color theme="1"/>
        <rFont val="Calibri"/>
        <family val="2"/>
        <scheme val="minor"/>
      </rPr>
      <t xml:space="preserve"> von </t>
    </r>
  </si>
  <si>
    <r>
      <t xml:space="preserve">. Der bewilligte </t>
    </r>
    <r>
      <rPr>
        <b/>
        <sz val="11"/>
        <color theme="1"/>
        <rFont val="Calibri"/>
        <family val="2"/>
        <scheme val="minor"/>
      </rPr>
      <t>Höchsbetrag</t>
    </r>
    <r>
      <rPr>
        <sz val="11"/>
        <color theme="1"/>
        <rFont val="Calibri"/>
        <family val="2"/>
        <scheme val="minor"/>
      </rPr>
      <t xml:space="preserve"> lautet</t>
    </r>
  </si>
  <si>
    <r>
      <rPr>
        <b/>
        <sz val="11"/>
        <color theme="1"/>
        <rFont val="Calibri"/>
        <family val="2"/>
        <scheme val="minor"/>
      </rPr>
      <t>Erstattungsprognose</t>
    </r>
    <r>
      <rPr>
        <sz val="11"/>
        <color theme="1"/>
        <rFont val="Calibri"/>
        <family val="2"/>
        <scheme val="minor"/>
      </rPr>
      <t xml:space="preserve"> bei Minderbedarf bzw. Minderung wegen Aufllagenverstößen:</t>
    </r>
  </si>
  <si>
    <t>IST-FINANZIERUNG NACH DERZEITIGEM FINANZIERUNGSSTAND</t>
  </si>
  <si>
    <t>Kosten- und Finanzierungsplanung</t>
  </si>
  <si>
    <t>weiterhin bei der antragstellenden Person verbleibt. Es kann nicht ausgeschlossen werden, dass aufgrund von menschlichen Fehleingaben oder dem Eintreten ungewöhnlicher Finanzierungskonstellationen unrichtige Ergebnisse angezeigt</t>
  </si>
  <si>
    <t>werden. Die Finanzierungsplanung ist daher in jedem Fall auch unabhängig von den automatischen Berechnungen auf ihre Richtigkeit und Vollständigkeit zu prüfen.</t>
  </si>
  <si>
    <t>Indiz Einhaltung Stundensatzpauschale BE?</t>
  </si>
  <si>
    <r>
      <t xml:space="preserve">. Prognostiziert beläuft sich der prozentuale Anspruch auf </t>
    </r>
    <r>
      <rPr>
        <b/>
        <sz val="11"/>
        <color theme="1"/>
        <rFont val="Calibri"/>
        <family val="2"/>
        <scheme val="minor"/>
      </rPr>
      <t>Förderung</t>
    </r>
    <r>
      <rPr>
        <sz val="11"/>
        <color theme="1"/>
        <rFont val="Calibri"/>
        <family val="2"/>
        <scheme val="minor"/>
      </rPr>
      <t xml:space="preserve"> somit auf</t>
    </r>
  </si>
  <si>
    <r>
      <t xml:space="preserve">Maßnahme </t>
    </r>
    <r>
      <rPr>
        <b/>
        <sz val="11"/>
        <rFont val="Calibri"/>
        <family val="2"/>
        <scheme val="minor"/>
      </rPr>
      <t>finanziell transparent</t>
    </r>
    <r>
      <rPr>
        <sz val="11"/>
        <rFont val="Calibri"/>
        <family val="2"/>
        <scheme val="minor"/>
      </rPr>
      <t xml:space="preserve"> darzustellen.</t>
    </r>
  </si>
  <si>
    <r>
      <t xml:space="preserve">Anhand der von Ihnen gemachten Eingaben im Bereich "Einnahmen und Ausgaben" nach Jahren </t>
    </r>
    <r>
      <rPr>
        <b/>
        <sz val="11"/>
        <rFont val="Calibri"/>
        <family val="2"/>
        <scheme val="minor"/>
      </rPr>
      <t xml:space="preserve">errechnet das Muster </t>
    </r>
  </si>
  <si>
    <r>
      <t xml:space="preserve">automatisch die von Ihnen beantragte Zuwendung </t>
    </r>
    <r>
      <rPr>
        <sz val="11"/>
        <rFont val="Calibri"/>
        <family val="2"/>
        <scheme val="minor"/>
      </rPr>
      <t>im Blatt "Gesamtberechnung".</t>
    </r>
  </si>
  <si>
    <r>
      <t xml:space="preserve">Am Ende dieses Musters finden Sie ein gesondertes Blatt "Hilfestellungen" </t>
    </r>
    <r>
      <rPr>
        <b/>
        <sz val="11"/>
        <rFont val="Calibri"/>
        <family val="2"/>
        <scheme val="minor"/>
      </rPr>
      <t>mit Hinweisen, wie Einnahmen und Ausgaben</t>
    </r>
  </si>
  <si>
    <r>
      <t xml:space="preserve">in das Muster einzutragen sind.  </t>
    </r>
    <r>
      <rPr>
        <sz val="11"/>
        <rFont val="Calibri"/>
        <family val="2"/>
        <scheme val="minor"/>
      </rPr>
      <t>Weiterhin sind viele Überschriften mit hilfreichen</t>
    </r>
    <r>
      <rPr>
        <b/>
        <sz val="11"/>
        <rFont val="Calibri"/>
        <family val="2"/>
        <scheme val="minor"/>
      </rPr>
      <t xml:space="preserve"> Kommentaren </t>
    </r>
    <r>
      <rPr>
        <sz val="11"/>
        <rFont val="Calibri"/>
        <family val="2"/>
        <scheme val="minor"/>
      </rPr>
      <t>versehen</t>
    </r>
    <r>
      <rPr>
        <b/>
        <sz val="11"/>
        <rFont val="Calibri"/>
        <family val="2"/>
        <scheme val="minor"/>
      </rPr>
      <t>.</t>
    </r>
  </si>
  <si>
    <r>
      <t xml:space="preserve">Die Funktion bietet Prognosen für alle Varianten von </t>
    </r>
    <r>
      <rPr>
        <b/>
        <sz val="11"/>
        <rFont val="Calibri"/>
        <family val="2"/>
        <scheme val="minor"/>
      </rPr>
      <t>Finanzierungsarten</t>
    </r>
    <r>
      <rPr>
        <sz val="11"/>
        <rFont val="Calibri"/>
        <family val="2"/>
        <scheme val="minor"/>
      </rPr>
      <t>. Für einzelne Maßnahmen ist nur diejenige relevant, die der im Bescheid bewilligten Finanzierungsart entspricht.</t>
    </r>
  </si>
  <si>
    <t>Allgemeine Angaben und Gesamtberechnung</t>
  </si>
  <si>
    <t>Finanzierung</t>
  </si>
  <si>
    <t>Einnahmen und Ausgaben im Haushaltsjahr</t>
  </si>
  <si>
    <t xml:space="preserve">Einnahmen und Ausgaben im Haushaltsjahr </t>
  </si>
  <si>
    <t>Ausgaben für Ergänzungsmittel Barrierefreiheit</t>
  </si>
  <si>
    <t>Prognose Verwendungsnachweis</t>
  </si>
  <si>
    <t>Vergleich zwischen SOLL- und IST-Stand der Maßnahme</t>
  </si>
  <si>
    <t>Erstattungsprognose nach Finanzierungsart</t>
  </si>
  <si>
    <t>Informationen für Behörde</t>
  </si>
  <si>
    <t>Bemessungsgrundlage</t>
  </si>
  <si>
    <t xml:space="preserve"> Projekt</t>
  </si>
  <si>
    <t>Prognose bei Festbetragsfinanzierung</t>
  </si>
  <si>
    <t>Prognose bei Anteilfinanzierung</t>
  </si>
  <si>
    <t>Prognose bei Vollfinanzierung</t>
  </si>
  <si>
    <t>Prognose bei Fehlbedarfsfinanzierung</t>
  </si>
  <si>
    <t>Hilfestellungen</t>
  </si>
  <si>
    <t>hier bitte den Gesamtbetrag inhaltlich und zahlenmäßig aufschlüssen, soweit möglich.</t>
  </si>
  <si>
    <t>Versionsdatum ist der 27.01.2023. Erstellt durch Christian Klaholz, Bezirksregierung Arnsberg.</t>
  </si>
  <si>
    <r>
      <rPr>
        <b/>
        <sz val="11"/>
        <color theme="1"/>
        <rFont val="Calibri"/>
        <family val="2"/>
        <scheme val="minor"/>
      </rPr>
      <t>Gelb</t>
    </r>
    <r>
      <rPr>
        <sz val="11"/>
        <color theme="1"/>
        <rFont val="Calibri"/>
        <family val="2"/>
        <scheme val="minor"/>
      </rPr>
      <t xml:space="preserve"> hinterlegte Felder zeigen die automatisch errechneten Gesamtwerte an - bitte keine Eintragung vornehmen!</t>
    </r>
  </si>
  <si>
    <r>
      <t xml:space="preserve">Bitte beachten Sie bei der Verwendung des Musters </t>
    </r>
    <r>
      <rPr>
        <b/>
        <sz val="9"/>
        <rFont val="Calibri"/>
        <family val="2"/>
        <scheme val="minor"/>
      </rPr>
      <t>Kosten- und Finanzierungsplanung</t>
    </r>
    <r>
      <rPr>
        <sz val="9"/>
        <rFont val="Calibri"/>
        <family val="2"/>
        <scheme val="minor"/>
      </rPr>
      <t>, dass die Verantwortung für die korrekte Planung und Darstellung der Kosten- und Finanzierungsplanung auch bei Anwendung des unverbindlichen Musters</t>
    </r>
  </si>
  <si>
    <r>
      <rPr>
        <b/>
        <sz val="11"/>
        <color theme="1"/>
        <rFont val="Calibri"/>
        <family val="2"/>
        <scheme val="minor"/>
      </rPr>
      <t>Grau</t>
    </r>
    <r>
      <rPr>
        <sz val="11"/>
        <color theme="1"/>
        <rFont val="Calibri"/>
        <family val="2"/>
        <scheme val="minor"/>
      </rPr>
      <t xml:space="preserve"> hinterlegte Felder dürfen ausschließlich für Änderungen im laufenden Projekt genutzt werden!</t>
    </r>
  </si>
  <si>
    <r>
      <t xml:space="preserve">Bitte tragen Sie bei Antragstellung ausschließlich in </t>
    </r>
    <r>
      <rPr>
        <b/>
        <sz val="11"/>
        <rFont val="Calibri"/>
        <family val="2"/>
        <scheme val="minor"/>
      </rPr>
      <t>grün</t>
    </r>
    <r>
      <rPr>
        <sz val="11"/>
        <rFont val="Calibri"/>
        <family val="2"/>
        <scheme val="minor"/>
      </rPr>
      <t xml:space="preserve"> hinterlegte Felder ein!</t>
    </r>
  </si>
  <si>
    <t>Wert</t>
  </si>
  <si>
    <t>Beauftragte Leistung, Stundensatz x Anzahl Stunden oder Tagessatz x Anzahl Tage, Gesamtbetrag</t>
  </si>
  <si>
    <r>
      <t xml:space="preserve">Die Funktion </t>
    </r>
    <r>
      <rPr>
        <b/>
        <sz val="11"/>
        <color theme="0"/>
        <rFont val="Calibri"/>
        <family val="2"/>
        <scheme val="minor"/>
      </rPr>
      <t>Prognose</t>
    </r>
    <r>
      <rPr>
        <sz val="11"/>
        <color theme="0"/>
        <rFont val="Calibri"/>
        <family val="2"/>
        <scheme val="minor"/>
      </rPr>
      <t xml:space="preserve"> bietet eine erste Orientierung für den Fall, dass sich zum </t>
    </r>
    <r>
      <rPr>
        <b/>
        <sz val="11"/>
        <color theme="0"/>
        <rFont val="Calibri"/>
        <family val="2"/>
        <scheme val="minor"/>
      </rPr>
      <t>Zeitpunkt des Verwendungsnachweises</t>
    </r>
    <r>
      <rPr>
        <sz val="11"/>
        <color theme="0"/>
        <rFont val="Calibri"/>
        <family val="2"/>
        <scheme val="minor"/>
      </rPr>
      <t xml:space="preserve"> oder bei </t>
    </r>
    <r>
      <rPr>
        <b/>
        <sz val="11"/>
        <color theme="0"/>
        <rFont val="Calibri"/>
        <family val="2"/>
        <scheme val="minor"/>
      </rPr>
      <t>Änderungsanzeigen</t>
    </r>
    <r>
      <rPr>
        <sz val="11"/>
        <color theme="0"/>
        <rFont val="Calibri"/>
        <family val="2"/>
        <scheme val="minor"/>
      </rPr>
      <t xml:space="preserve"> die IST-Finanzierung deutlich von der bewilligten SOLL-Finanzierung unterscheidet. </t>
    </r>
  </si>
  <si>
    <r>
      <t xml:space="preserve">Bitte beachten Sie, dass die Prognose selbst </t>
    </r>
    <r>
      <rPr>
        <b/>
        <sz val="11"/>
        <color theme="0"/>
        <rFont val="Calibri"/>
        <family val="2"/>
        <scheme val="minor"/>
      </rPr>
      <t>keine</t>
    </r>
    <r>
      <rPr>
        <sz val="11"/>
        <color theme="0"/>
        <rFont val="Calibri"/>
        <family val="2"/>
        <scheme val="minor"/>
      </rPr>
      <t xml:space="preserve"> Rechtsverbindlichkeit besitzt. Verbindliche förderrechtliche Konsequenzen aus dem Zuwendungsrechtsverhältnis können ausschließlich nach Beurteilung aller in der Sache relevanten Tatsachen</t>
    </r>
  </si>
  <si>
    <r>
      <t xml:space="preserve">durch die </t>
    </r>
    <r>
      <rPr>
        <b/>
        <sz val="11"/>
        <color theme="0"/>
        <rFont val="Calibri"/>
        <family val="2"/>
        <scheme val="minor"/>
      </rPr>
      <t>Bewilligungsbehörde</t>
    </r>
    <r>
      <rPr>
        <sz val="11"/>
        <color theme="0"/>
        <rFont val="Calibri"/>
        <family val="2"/>
        <scheme val="minor"/>
      </rPr>
      <t xml:space="preserve"> festgelegt werden.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</si>
</sst>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 #,##0.00\ &quot;€&quot;_-;\-* #,##0.00\ &quot;€&quot;_-;_-* &quot;-&quot;??\ &quot;€&quot;_-;_-@_-"/>
    <numFmt numFmtId="164" formatCode="#,##0.00\ &quot;€&quot;"/>
  </numFmts>
  <fonts count="50" x14ac:knownFonts="1">
    <font>
      <sz val="11"/>
      <color theme="1"/>
      <name val="Calibri"/>
      <family val="2"/>
      <scheme val="minor"/>
    </font>
    <font>
      <b/>
      <sz val="11"/>
      <color theme="1"/>
      <name val="Calibri"/>
      <family val="2"/>
      <scheme val="minor"/>
    </font>
    <font>
      <sz val="11"/>
      <color theme="0"/>
      <name val="Calibri"/>
      <family val="2"/>
      <scheme val="minor"/>
    </font>
    <font>
      <b/>
      <sz val="11"/>
      <color theme="0"/>
      <name val="Calibri"/>
      <family val="2"/>
      <scheme val="minor"/>
    </font>
    <font>
      <sz val="16"/>
      <color theme="0"/>
      <name val="Calibri"/>
      <family val="2"/>
      <scheme val="minor"/>
    </font>
    <font>
      <u/>
      <sz val="11"/>
      <color rgb="FFFF0000"/>
      <name val="Calibri"/>
      <family val="2"/>
      <scheme val="minor"/>
    </font>
    <font>
      <sz val="11"/>
      <color theme="1"/>
      <name val="Calibri"/>
      <family val="2"/>
      <scheme val="minor"/>
    </font>
    <font>
      <sz val="11"/>
      <color rgb="FFFF0000"/>
      <name val="Calibri"/>
      <family val="2"/>
      <scheme val="minor"/>
    </font>
    <font>
      <sz val="11"/>
      <name val="Calibri"/>
      <family val="2"/>
      <scheme val="minor"/>
    </font>
    <font>
      <sz val="8"/>
      <color theme="1"/>
      <name val="Calibri"/>
      <family val="2"/>
      <scheme val="minor"/>
    </font>
    <font>
      <sz val="9"/>
      <color theme="1"/>
      <name val="Calibri"/>
      <family val="2"/>
      <scheme val="minor"/>
    </font>
    <font>
      <i/>
      <sz val="9"/>
      <color theme="1"/>
      <name val="Calibri"/>
      <family val="2"/>
      <scheme val="minor"/>
    </font>
    <font>
      <sz val="9"/>
      <color rgb="FFFF0000"/>
      <name val="Calibri"/>
      <family val="2"/>
      <scheme val="minor"/>
    </font>
    <font>
      <sz val="9"/>
      <name val="Calibri"/>
      <family val="2"/>
      <scheme val="minor"/>
    </font>
    <font>
      <b/>
      <sz val="9"/>
      <name val="Calibri"/>
      <family val="2"/>
      <scheme val="minor"/>
    </font>
    <font>
      <i/>
      <sz val="9"/>
      <name val="Calibri"/>
      <family val="2"/>
      <scheme val="minor"/>
    </font>
    <font>
      <b/>
      <i/>
      <sz val="9"/>
      <color theme="1"/>
      <name val="Calibri"/>
      <family val="2"/>
      <scheme val="minor"/>
    </font>
    <font>
      <i/>
      <sz val="11"/>
      <color theme="1"/>
      <name val="Calibri"/>
      <family val="2"/>
      <scheme val="minor"/>
    </font>
    <font>
      <b/>
      <sz val="9"/>
      <color theme="1"/>
      <name val="Calibri"/>
      <family val="2"/>
      <scheme val="minor"/>
    </font>
    <font>
      <sz val="9"/>
      <color theme="1"/>
      <name val="Wingdings"/>
      <charset val="2"/>
    </font>
    <font>
      <b/>
      <sz val="11"/>
      <name val="Calibri"/>
      <family val="2"/>
      <scheme val="minor"/>
    </font>
    <font>
      <sz val="9"/>
      <color theme="0"/>
      <name val="Calibri"/>
      <family val="2"/>
      <scheme val="minor"/>
    </font>
    <font>
      <sz val="16"/>
      <color rgb="FF00B050"/>
      <name val="Calibri"/>
      <family val="2"/>
      <scheme val="minor"/>
    </font>
    <font>
      <sz val="11"/>
      <color rgb="FF00B050"/>
      <name val="Calibri"/>
      <family val="2"/>
      <scheme val="minor"/>
    </font>
    <font>
      <sz val="24"/>
      <color theme="1"/>
      <name val="Calibri"/>
      <family val="2"/>
      <scheme val="minor"/>
    </font>
    <font>
      <sz val="72"/>
      <color theme="1"/>
      <name val="Webdings"/>
      <family val="1"/>
      <charset val="2"/>
    </font>
    <font>
      <i/>
      <strike/>
      <sz val="9"/>
      <name val="Calibri"/>
      <family val="2"/>
      <scheme val="minor"/>
    </font>
    <font>
      <i/>
      <sz val="9"/>
      <color theme="0" tint="-0.499984740745262"/>
      <name val="Calibri"/>
      <family val="2"/>
      <scheme val="minor"/>
    </font>
    <font>
      <sz val="48"/>
      <color theme="1"/>
      <name val="Calibri"/>
      <family val="2"/>
      <scheme val="minor"/>
    </font>
    <font>
      <i/>
      <sz val="9"/>
      <color theme="0"/>
      <name val="Calibri"/>
      <family val="2"/>
      <scheme val="minor"/>
    </font>
    <font>
      <u/>
      <sz val="11"/>
      <color theme="0"/>
      <name val="Calibri"/>
      <family val="2"/>
      <scheme val="minor"/>
    </font>
    <font>
      <b/>
      <i/>
      <sz val="9"/>
      <color rgb="FF20292A"/>
      <name val="Calibri"/>
      <family val="2"/>
      <scheme val="minor"/>
    </font>
    <font>
      <sz val="9"/>
      <color indexed="81"/>
      <name val="Segoe UI"/>
      <family val="2"/>
    </font>
    <font>
      <b/>
      <sz val="9"/>
      <color indexed="81"/>
      <name val="Segoe UI"/>
      <family val="2"/>
    </font>
    <font>
      <u/>
      <sz val="9"/>
      <name val="Calibri"/>
      <family val="2"/>
      <scheme val="minor"/>
    </font>
    <font>
      <u/>
      <sz val="9"/>
      <color indexed="81"/>
      <name val="Segoe UI"/>
      <family val="2"/>
    </font>
    <font>
      <sz val="11"/>
      <color theme="0" tint="-0.249977111117893"/>
      <name val="Calibri"/>
      <family val="2"/>
      <scheme val="minor"/>
    </font>
    <font>
      <sz val="48"/>
      <color theme="0"/>
      <name val="Calibri"/>
      <family val="2"/>
      <scheme val="minor"/>
    </font>
    <font>
      <sz val="11"/>
      <color theme="1"/>
      <name val="Wingdings"/>
      <charset val="2"/>
    </font>
    <font>
      <sz val="11"/>
      <color theme="1"/>
      <name val="Webdings"/>
      <family val="1"/>
      <charset val="2"/>
    </font>
    <font>
      <sz val="48"/>
      <color theme="7" tint="0.39997558519241921"/>
      <name val="Calibri"/>
      <family val="2"/>
      <scheme val="minor"/>
    </font>
    <font>
      <sz val="48"/>
      <name val="Calibri"/>
      <family val="2"/>
      <scheme val="minor"/>
    </font>
    <font>
      <sz val="26"/>
      <color theme="1"/>
      <name val="Calibri"/>
      <family val="2"/>
      <scheme val="minor"/>
    </font>
    <font>
      <sz val="28"/>
      <color theme="1"/>
      <name val="Calibri"/>
      <family val="2"/>
      <scheme val="minor"/>
    </font>
    <font>
      <b/>
      <sz val="48"/>
      <color theme="1"/>
      <name val="Calibri"/>
      <family val="2"/>
      <scheme val="minor"/>
    </font>
    <font>
      <sz val="16"/>
      <name val="Calibri"/>
      <family val="2"/>
      <scheme val="minor"/>
    </font>
    <font>
      <b/>
      <sz val="48"/>
      <name val="Calibri"/>
      <family val="2"/>
      <scheme val="minor"/>
    </font>
    <font>
      <sz val="28"/>
      <color rgb="FFFF0000"/>
      <name val="Calibri"/>
      <family val="2"/>
      <scheme val="minor"/>
    </font>
    <font>
      <sz val="28"/>
      <color theme="0"/>
      <name val="Calibri"/>
      <family val="2"/>
      <scheme val="minor"/>
    </font>
    <font>
      <b/>
      <sz val="9"/>
      <color theme="0"/>
      <name val="Calibri"/>
      <family val="2"/>
      <scheme val="minor"/>
    </font>
  </fonts>
  <fills count="11">
    <fill>
      <patternFill patternType="none"/>
    </fill>
    <fill>
      <patternFill patternType="gray125"/>
    </fill>
    <fill>
      <patternFill patternType="solid">
        <fgColor theme="1"/>
        <bgColor indexed="64"/>
      </patternFill>
    </fill>
    <fill>
      <patternFill patternType="solid">
        <fgColor theme="0"/>
        <bgColor indexed="64"/>
      </patternFill>
    </fill>
    <fill>
      <patternFill patternType="solid">
        <fgColor theme="0" tint="-0.249977111117893"/>
        <bgColor indexed="64"/>
      </patternFill>
    </fill>
    <fill>
      <patternFill patternType="solid">
        <fgColor theme="9"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rgb="FFC00000"/>
        <bgColor indexed="64"/>
      </patternFill>
    </fill>
    <fill>
      <patternFill patternType="solid">
        <fgColor theme="6" tint="0.39997558519241921"/>
        <bgColor indexed="64"/>
      </patternFill>
    </fill>
    <fill>
      <patternFill patternType="solid">
        <fgColor theme="2" tint="-9.9978637043366805E-2"/>
        <bgColor indexed="64"/>
      </patternFill>
    </fill>
  </fills>
  <borders count="63">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medium">
        <color indexed="64"/>
      </bottom>
      <diagonal/>
    </border>
  </borders>
  <cellStyleXfs count="3">
    <xf numFmtId="0" fontId="0" fillId="0" borderId="0"/>
    <xf numFmtId="44" fontId="6" fillId="0" borderId="0" applyFont="0" applyFill="0" applyBorder="0" applyAlignment="0" applyProtection="0"/>
    <xf numFmtId="9" fontId="6" fillId="0" borderId="0" applyFont="0" applyFill="0" applyBorder="0" applyAlignment="0" applyProtection="0"/>
  </cellStyleXfs>
  <cellXfs count="513">
    <xf numFmtId="0" fontId="0" fillId="0" borderId="0" xfId="0"/>
    <xf numFmtId="0" fontId="1" fillId="0" borderId="1" xfId="0" applyFont="1" applyBorder="1"/>
    <xf numFmtId="0" fontId="1" fillId="0" borderId="2" xfId="0" applyFont="1" applyBorder="1"/>
    <xf numFmtId="0" fontId="1" fillId="0" borderId="3" xfId="0" applyFont="1" applyBorder="1"/>
    <xf numFmtId="0" fontId="1" fillId="0" borderId="4" xfId="0" applyFont="1" applyBorder="1"/>
    <xf numFmtId="0" fontId="1" fillId="0" borderId="2" xfId="0" applyFont="1" applyBorder="1" applyAlignment="1">
      <alignment horizontal="center"/>
    </xf>
    <xf numFmtId="164" fontId="0" fillId="0" borderId="0" xfId="0" applyNumberFormat="1" applyBorder="1"/>
    <xf numFmtId="0" fontId="1" fillId="0" borderId="0" xfId="0" applyFont="1" applyBorder="1"/>
    <xf numFmtId="0" fontId="0" fillId="0" borderId="0" xfId="0" applyBorder="1"/>
    <xf numFmtId="0" fontId="0" fillId="0" borderId="2" xfId="0" applyBorder="1"/>
    <xf numFmtId="0" fontId="1" fillId="0" borderId="0" xfId="0" applyFont="1"/>
    <xf numFmtId="0" fontId="0" fillId="0" borderId="3" xfId="0" applyBorder="1"/>
    <xf numFmtId="0" fontId="0" fillId="0" borderId="12" xfId="0" applyBorder="1"/>
    <xf numFmtId="0" fontId="0" fillId="0" borderId="13" xfId="0" applyBorder="1"/>
    <xf numFmtId="0" fontId="1" fillId="0" borderId="0" xfId="0" applyFont="1" applyFill="1"/>
    <xf numFmtId="0" fontId="0" fillId="0" borderId="0" xfId="0" applyFont="1" applyFill="1"/>
    <xf numFmtId="0" fontId="0" fillId="0" borderId="0" xfId="0" applyFill="1"/>
    <xf numFmtId="0" fontId="0" fillId="0" borderId="1" xfId="0" applyBorder="1"/>
    <xf numFmtId="0" fontId="2" fillId="2" borderId="0" xfId="0" applyFont="1" applyFill="1"/>
    <xf numFmtId="164" fontId="2" fillId="2" borderId="0" xfId="0" applyNumberFormat="1" applyFont="1" applyFill="1"/>
    <xf numFmtId="0" fontId="0" fillId="0" borderId="5" xfId="0" applyFill="1" applyBorder="1"/>
    <xf numFmtId="0" fontId="0" fillId="0" borderId="0" xfId="0" applyFill="1" applyBorder="1"/>
    <xf numFmtId="164" fontId="0" fillId="0" borderId="7" xfId="0" applyNumberFormat="1" applyFill="1" applyBorder="1"/>
    <xf numFmtId="0" fontId="3" fillId="2" borderId="0" xfId="0" applyFont="1" applyFill="1"/>
    <xf numFmtId="164" fontId="0" fillId="0" borderId="0" xfId="0" applyNumberFormat="1" applyFill="1" applyBorder="1"/>
    <xf numFmtId="0" fontId="0" fillId="2" borderId="0" xfId="0" applyFill="1"/>
    <xf numFmtId="0" fontId="0" fillId="0" borderId="1" xfId="0" applyFill="1" applyBorder="1"/>
    <xf numFmtId="0" fontId="0" fillId="0" borderId="0" xfId="0" applyFont="1" applyBorder="1"/>
    <xf numFmtId="0" fontId="0" fillId="0" borderId="15" xfId="0" applyBorder="1"/>
    <xf numFmtId="0" fontId="0" fillId="0" borderId="12" xfId="0" applyFill="1" applyBorder="1"/>
    <xf numFmtId="0" fontId="0" fillId="0" borderId="13" xfId="0" applyFill="1" applyBorder="1"/>
    <xf numFmtId="0" fontId="10" fillId="0" borderId="0" xfId="0" applyFont="1"/>
    <xf numFmtId="0" fontId="11" fillId="0" borderId="0" xfId="0" applyFont="1"/>
    <xf numFmtId="0" fontId="10" fillId="0" borderId="3" xfId="0" applyFont="1" applyBorder="1"/>
    <xf numFmtId="0" fontId="8" fillId="0" borderId="0" xfId="0" applyFont="1" applyFill="1" applyBorder="1"/>
    <xf numFmtId="0" fontId="7" fillId="0" borderId="0" xfId="0" applyFont="1" applyFill="1" applyBorder="1"/>
    <xf numFmtId="0" fontId="12" fillId="0" borderId="0" xfId="0" applyFont="1" applyFill="1" applyBorder="1"/>
    <xf numFmtId="10" fontId="0" fillId="2" borderId="6" xfId="0" applyNumberFormat="1" applyFill="1" applyBorder="1"/>
    <xf numFmtId="0" fontId="1" fillId="0" borderId="5" xfId="0" applyFont="1" applyFill="1" applyBorder="1"/>
    <xf numFmtId="0" fontId="0" fillId="0" borderId="6" xfId="0" applyFill="1" applyBorder="1"/>
    <xf numFmtId="164" fontId="0" fillId="0" borderId="6" xfId="0" applyNumberFormat="1" applyFill="1" applyBorder="1"/>
    <xf numFmtId="10" fontId="0" fillId="0" borderId="6" xfId="0" applyNumberFormat="1" applyFill="1" applyBorder="1"/>
    <xf numFmtId="9" fontId="0" fillId="0" borderId="6" xfId="0" applyNumberFormat="1" applyFill="1" applyBorder="1"/>
    <xf numFmtId="164" fontId="1" fillId="0" borderId="0" xfId="0" applyNumberFormat="1" applyFont="1" applyFill="1" applyBorder="1"/>
    <xf numFmtId="164" fontId="1" fillId="0" borderId="6" xfId="0" applyNumberFormat="1" applyFont="1" applyFill="1" applyBorder="1"/>
    <xf numFmtId="164" fontId="1" fillId="0" borderId="7" xfId="0" applyNumberFormat="1" applyFont="1" applyFill="1" applyBorder="1"/>
    <xf numFmtId="0" fontId="13" fillId="0" borderId="0" xfId="0" applyFont="1" applyFill="1" applyBorder="1"/>
    <xf numFmtId="0" fontId="14" fillId="0" borderId="0" xfId="0" applyFont="1" applyFill="1" applyBorder="1"/>
    <xf numFmtId="164" fontId="8" fillId="0" borderId="4" xfId="0" applyNumberFormat="1" applyFont="1" applyBorder="1"/>
    <xf numFmtId="0" fontId="0" fillId="0" borderId="15" xfId="0" applyFill="1" applyBorder="1"/>
    <xf numFmtId="0" fontId="8" fillId="0" borderId="6" xfId="0" applyFont="1" applyBorder="1"/>
    <xf numFmtId="0" fontId="18" fillId="0" borderId="0" xfId="0" applyFont="1"/>
    <xf numFmtId="0" fontId="19" fillId="0" borderId="0" xfId="0" applyFont="1"/>
    <xf numFmtId="164" fontId="1" fillId="0" borderId="13" xfId="0" applyNumberFormat="1" applyFont="1" applyFill="1" applyBorder="1"/>
    <xf numFmtId="164" fontId="1" fillId="0" borderId="15" xfId="0" applyNumberFormat="1" applyFont="1" applyFill="1" applyBorder="1"/>
    <xf numFmtId="164" fontId="1" fillId="0" borderId="14" xfId="0" applyNumberFormat="1" applyFont="1" applyFill="1" applyBorder="1"/>
    <xf numFmtId="10" fontId="1" fillId="0" borderId="15" xfId="0" applyNumberFormat="1" applyFont="1" applyFill="1" applyBorder="1" applyAlignment="1">
      <alignment horizontal="center"/>
    </xf>
    <xf numFmtId="0" fontId="21" fillId="2" borderId="0" xfId="0" applyFont="1" applyFill="1" applyBorder="1"/>
    <xf numFmtId="0" fontId="2" fillId="2" borderId="0" xfId="0" applyFont="1" applyFill="1" applyBorder="1"/>
    <xf numFmtId="0" fontId="20" fillId="0" borderId="4" xfId="0" applyFont="1" applyFill="1" applyBorder="1"/>
    <xf numFmtId="0" fontId="1" fillId="0" borderId="4" xfId="0" applyFont="1" applyFill="1" applyBorder="1"/>
    <xf numFmtId="164" fontId="0" fillId="0" borderId="11" xfId="0" applyNumberFormat="1" applyFont="1" applyBorder="1"/>
    <xf numFmtId="0" fontId="2" fillId="0" borderId="0" xfId="0" applyFont="1" applyFill="1"/>
    <xf numFmtId="0" fontId="17" fillId="0" borderId="0" xfId="0" applyFont="1"/>
    <xf numFmtId="0" fontId="10" fillId="0" borderId="0" xfId="0" applyFont="1" applyFill="1" applyBorder="1"/>
    <xf numFmtId="0" fontId="1" fillId="0" borderId="0" xfId="0" applyFont="1" applyFill="1" applyBorder="1"/>
    <xf numFmtId="0" fontId="4" fillId="0" borderId="0" xfId="0" applyFont="1" applyFill="1" applyBorder="1"/>
    <xf numFmtId="0" fontId="2" fillId="0" borderId="0" xfId="0" applyFont="1" applyFill="1" applyBorder="1"/>
    <xf numFmtId="0" fontId="15" fillId="0" borderId="0" xfId="0" applyFont="1" applyFill="1" applyBorder="1"/>
    <xf numFmtId="164" fontId="8" fillId="0" borderId="0" xfId="0" applyNumberFormat="1" applyFont="1" applyFill="1" applyBorder="1"/>
    <xf numFmtId="0" fontId="9" fillId="0" borderId="0" xfId="0" applyFont="1" applyFill="1" applyBorder="1"/>
    <xf numFmtId="14" fontId="24" fillId="0" borderId="18" xfId="0" applyNumberFormat="1" applyFont="1" applyFill="1" applyBorder="1"/>
    <xf numFmtId="0" fontId="0" fillId="0" borderId="17" xfId="0" applyBorder="1" applyAlignment="1">
      <alignment horizontal="center"/>
    </xf>
    <xf numFmtId="0" fontId="0" fillId="0" borderId="16" xfId="0" applyFill="1" applyBorder="1" applyAlignment="1">
      <alignment horizontal="center"/>
    </xf>
    <xf numFmtId="0" fontId="5" fillId="0" borderId="0" xfId="0" applyFont="1" applyFill="1"/>
    <xf numFmtId="9" fontId="1" fillId="0" borderId="0" xfId="2" applyFont="1" applyFill="1" applyBorder="1"/>
    <xf numFmtId="0" fontId="0" fillId="0" borderId="19" xfId="0" applyBorder="1"/>
    <xf numFmtId="0" fontId="0" fillId="0" borderId="20" xfId="0" applyBorder="1"/>
    <xf numFmtId="0" fontId="0" fillId="0" borderId="21" xfId="0" applyBorder="1"/>
    <xf numFmtId="0" fontId="0" fillId="0" borderId="22" xfId="0" applyBorder="1"/>
    <xf numFmtId="0" fontId="0" fillId="0" borderId="23" xfId="0" applyBorder="1"/>
    <xf numFmtId="0" fontId="0" fillId="0" borderId="25" xfId="0" applyBorder="1"/>
    <xf numFmtId="0" fontId="0" fillId="0" borderId="26" xfId="0" applyBorder="1"/>
    <xf numFmtId="0" fontId="25" fillId="0" borderId="20" xfId="0" applyFont="1" applyBorder="1"/>
    <xf numFmtId="0" fontId="10" fillId="0" borderId="0" xfId="0" applyFont="1" applyBorder="1"/>
    <xf numFmtId="0" fontId="11" fillId="0" borderId="0" xfId="0" applyFont="1" applyBorder="1"/>
    <xf numFmtId="0" fontId="5" fillId="0" borderId="0" xfId="0" applyFont="1" applyBorder="1"/>
    <xf numFmtId="0" fontId="10" fillId="0" borderId="22" xfId="0" applyFont="1" applyBorder="1"/>
    <xf numFmtId="0" fontId="19" fillId="0" borderId="22" xfId="0" applyFont="1" applyBorder="1"/>
    <xf numFmtId="0" fontId="10" fillId="0" borderId="24" xfId="0" applyFont="1" applyBorder="1"/>
    <xf numFmtId="0" fontId="11" fillId="0" borderId="25" xfId="0" applyFont="1" applyBorder="1"/>
    <xf numFmtId="0" fontId="10" fillId="0" borderId="25" xfId="0" applyFont="1" applyBorder="1"/>
    <xf numFmtId="0" fontId="27" fillId="0" borderId="5" xfId="0" applyFont="1" applyFill="1" applyBorder="1" applyAlignment="1">
      <alignment wrapText="1"/>
    </xf>
    <xf numFmtId="0" fontId="27" fillId="0" borderId="6" xfId="0" applyFont="1" applyFill="1" applyBorder="1" applyAlignment="1">
      <alignment wrapText="1"/>
    </xf>
    <xf numFmtId="0" fontId="8" fillId="0" borderId="0" xfId="0" applyFont="1"/>
    <xf numFmtId="164" fontId="0" fillId="0" borderId="4" xfId="0" applyNumberFormat="1" applyFont="1" applyFill="1" applyBorder="1"/>
    <xf numFmtId="0" fontId="2" fillId="2" borderId="6" xfId="0" applyFont="1" applyFill="1" applyBorder="1"/>
    <xf numFmtId="164" fontId="0" fillId="0" borderId="4" xfId="0" applyNumberFormat="1" applyFont="1" applyBorder="1"/>
    <xf numFmtId="0" fontId="1" fillId="0" borderId="4" xfId="0" applyFont="1" applyBorder="1" applyAlignment="1">
      <alignment horizontal="right"/>
    </xf>
    <xf numFmtId="0" fontId="1" fillId="0" borderId="4" xfId="0" applyFont="1" applyFill="1" applyBorder="1" applyAlignment="1">
      <alignment horizontal="right"/>
    </xf>
    <xf numFmtId="0" fontId="9" fillId="0" borderId="11" xfId="0" applyFont="1" applyBorder="1"/>
    <xf numFmtId="0" fontId="8" fillId="0" borderId="9" xfId="0" applyFont="1" applyFill="1" applyBorder="1"/>
    <xf numFmtId="0" fontId="8" fillId="0" borderId="4" xfId="0" applyFont="1" applyFill="1" applyBorder="1"/>
    <xf numFmtId="0" fontId="0" fillId="2" borderId="0" xfId="0" applyFill="1" applyBorder="1"/>
    <xf numFmtId="0" fontId="0" fillId="0" borderId="0" xfId="0" applyFont="1" applyFill="1" applyBorder="1"/>
    <xf numFmtId="0" fontId="0" fillId="0" borderId="6" xfId="0" applyBorder="1"/>
    <xf numFmtId="0" fontId="28" fillId="0" borderId="20" xfId="0" applyFont="1" applyBorder="1"/>
    <xf numFmtId="0" fontId="11" fillId="0" borderId="45" xfId="0" applyFont="1" applyFill="1" applyBorder="1"/>
    <xf numFmtId="0" fontId="11" fillId="0" borderId="3" xfId="0" applyFont="1" applyFill="1" applyBorder="1"/>
    <xf numFmtId="164" fontId="29" fillId="0" borderId="3" xfId="0" applyNumberFormat="1" applyFont="1" applyFill="1" applyBorder="1"/>
    <xf numFmtId="0" fontId="8" fillId="0" borderId="0" xfId="0" applyFont="1" applyFill="1"/>
    <xf numFmtId="0" fontId="0" fillId="0" borderId="8" xfId="0" applyFill="1" applyBorder="1"/>
    <xf numFmtId="0" fontId="10" fillId="0" borderId="2" xfId="0" applyFont="1" applyBorder="1"/>
    <xf numFmtId="0" fontId="0" fillId="3" borderId="3" xfId="0" applyFill="1" applyBorder="1"/>
    <xf numFmtId="0" fontId="10" fillId="5" borderId="4" xfId="0" applyFont="1" applyFill="1" applyBorder="1"/>
    <xf numFmtId="0" fontId="10" fillId="5" borderId="2" xfId="0" applyFont="1" applyFill="1" applyBorder="1"/>
    <xf numFmtId="0" fontId="10" fillId="5" borderId="11" xfId="0" applyFont="1" applyFill="1" applyBorder="1"/>
    <xf numFmtId="0" fontId="0" fillId="3" borderId="13" xfId="0" applyFill="1" applyBorder="1"/>
    <xf numFmtId="0" fontId="2" fillId="2" borderId="13" xfId="0" applyFont="1" applyFill="1" applyBorder="1"/>
    <xf numFmtId="0" fontId="2" fillId="2" borderId="15" xfId="0" applyFont="1" applyFill="1" applyBorder="1"/>
    <xf numFmtId="0" fontId="11" fillId="0" borderId="0" xfId="0" applyFont="1" applyFill="1" applyBorder="1"/>
    <xf numFmtId="0" fontId="2" fillId="2" borderId="12" xfId="0" applyFont="1" applyFill="1" applyBorder="1"/>
    <xf numFmtId="164" fontId="0" fillId="3" borderId="13" xfId="0" applyNumberFormat="1" applyFill="1" applyBorder="1"/>
    <xf numFmtId="0" fontId="11" fillId="0" borderId="13" xfId="0" applyFont="1" applyFill="1" applyBorder="1"/>
    <xf numFmtId="0" fontId="11" fillId="0" borderId="12" xfId="0" applyFont="1" applyFill="1" applyBorder="1"/>
    <xf numFmtId="0" fontId="0" fillId="3" borderId="15" xfId="0" applyFill="1" applyBorder="1"/>
    <xf numFmtId="0" fontId="30" fillId="0" borderId="0" xfId="0" applyFont="1" applyFill="1" applyAlignment="1">
      <alignment horizontal="left"/>
    </xf>
    <xf numFmtId="0" fontId="2" fillId="0" borderId="0" xfId="0" applyFont="1" applyFill="1" applyAlignment="1"/>
    <xf numFmtId="164" fontId="10" fillId="5" borderId="4" xfId="0" applyNumberFormat="1" applyFont="1" applyFill="1" applyBorder="1"/>
    <xf numFmtId="164" fontId="10" fillId="3" borderId="4" xfId="0" applyNumberFormat="1" applyFont="1" applyFill="1" applyBorder="1"/>
    <xf numFmtId="164" fontId="10" fillId="0" borderId="2" xfId="0" applyNumberFormat="1" applyFont="1" applyFill="1" applyBorder="1"/>
    <xf numFmtId="164" fontId="10" fillId="6" borderId="4" xfId="0" applyNumberFormat="1" applyFont="1" applyFill="1" applyBorder="1"/>
    <xf numFmtId="0" fontId="10" fillId="5" borderId="4" xfId="0" applyFont="1" applyFill="1" applyBorder="1" applyAlignment="1">
      <alignment wrapText="1"/>
    </xf>
    <xf numFmtId="0" fontId="10" fillId="5" borderId="2" xfId="0" applyFont="1" applyFill="1" applyBorder="1" applyAlignment="1">
      <alignment wrapText="1"/>
    </xf>
    <xf numFmtId="164" fontId="10" fillId="5" borderId="4" xfId="0" applyNumberFormat="1" applyFont="1" applyFill="1" applyBorder="1" applyAlignment="1">
      <alignment wrapText="1"/>
    </xf>
    <xf numFmtId="164" fontId="10" fillId="6" borderId="4" xfId="0" applyNumberFormat="1" applyFont="1" applyFill="1" applyBorder="1" applyAlignment="1">
      <alignment wrapText="1"/>
    </xf>
    <xf numFmtId="0" fontId="0" fillId="5" borderId="3" xfId="0" applyFill="1" applyBorder="1"/>
    <xf numFmtId="164" fontId="10" fillId="0" borderId="14" xfId="0" applyNumberFormat="1" applyFont="1" applyFill="1" applyBorder="1"/>
    <xf numFmtId="0" fontId="11" fillId="0" borderId="60" xfId="0" applyFont="1" applyFill="1" applyBorder="1"/>
    <xf numFmtId="164" fontId="0" fillId="3" borderId="60" xfId="0" applyNumberFormat="1" applyFill="1" applyBorder="1"/>
    <xf numFmtId="0" fontId="10" fillId="3" borderId="47" xfId="0" applyFont="1" applyFill="1" applyBorder="1"/>
    <xf numFmtId="164" fontId="10" fillId="0" borderId="57" xfId="0" applyNumberFormat="1" applyFont="1" applyFill="1" applyBorder="1"/>
    <xf numFmtId="164" fontId="0" fillId="3" borderId="57" xfId="0" applyNumberFormat="1" applyFill="1" applyBorder="1"/>
    <xf numFmtId="0" fontId="10" fillId="3" borderId="60" xfId="0" applyFont="1" applyFill="1" applyBorder="1"/>
    <xf numFmtId="164" fontId="10" fillId="3" borderId="57" xfId="0" applyNumberFormat="1" applyFont="1" applyFill="1" applyBorder="1"/>
    <xf numFmtId="0" fontId="0" fillId="3" borderId="50" xfId="0" applyFont="1" applyFill="1" applyBorder="1"/>
    <xf numFmtId="164" fontId="0" fillId="3" borderId="52" xfId="0" applyNumberFormat="1" applyFont="1" applyFill="1" applyBorder="1"/>
    <xf numFmtId="0" fontId="0" fillId="3" borderId="52" xfId="0" applyFont="1" applyFill="1" applyBorder="1"/>
    <xf numFmtId="0" fontId="10" fillId="3" borderId="52" xfId="0" applyFont="1" applyFill="1" applyBorder="1"/>
    <xf numFmtId="0" fontId="10" fillId="5" borderId="15" xfId="0" applyFont="1" applyFill="1" applyBorder="1" applyAlignment="1">
      <alignment wrapText="1"/>
    </xf>
    <xf numFmtId="164" fontId="10" fillId="5" borderId="14" xfId="0" applyNumberFormat="1" applyFont="1" applyFill="1" applyBorder="1" applyAlignment="1">
      <alignment wrapText="1"/>
    </xf>
    <xf numFmtId="0" fontId="10" fillId="5" borderId="14" xfId="0" applyFont="1" applyFill="1" applyBorder="1" applyAlignment="1">
      <alignment wrapText="1"/>
    </xf>
    <xf numFmtId="0" fontId="10" fillId="0" borderId="52" xfId="0" applyFont="1" applyFill="1" applyBorder="1"/>
    <xf numFmtId="0" fontId="0" fillId="2" borderId="15" xfId="0" applyFill="1" applyBorder="1"/>
    <xf numFmtId="0" fontId="8" fillId="0" borderId="36" xfId="0" applyFont="1" applyBorder="1"/>
    <xf numFmtId="0" fontId="8" fillId="0" borderId="51" xfId="0" applyFont="1" applyBorder="1"/>
    <xf numFmtId="0" fontId="0" fillId="0" borderId="51" xfId="0" applyBorder="1"/>
    <xf numFmtId="0" fontId="9" fillId="0" borderId="52" xfId="0" applyFont="1" applyBorder="1"/>
    <xf numFmtId="0" fontId="0" fillId="7" borderId="0" xfId="0" applyFill="1" applyBorder="1"/>
    <xf numFmtId="0" fontId="4" fillId="2" borderId="13" xfId="0" applyFont="1" applyFill="1" applyBorder="1"/>
    <xf numFmtId="0" fontId="10" fillId="5" borderId="29" xfId="0" applyFont="1" applyFill="1" applyBorder="1" applyAlignment="1">
      <alignment wrapText="1"/>
    </xf>
    <xf numFmtId="164" fontId="10" fillId="5" borderId="42" xfId="0" applyNumberFormat="1" applyFont="1" applyFill="1" applyBorder="1" applyAlignment="1">
      <alignment wrapText="1"/>
    </xf>
    <xf numFmtId="0" fontId="10" fillId="5" borderId="42" xfId="0" applyFont="1" applyFill="1" applyBorder="1" applyAlignment="1">
      <alignment wrapText="1"/>
    </xf>
    <xf numFmtId="0" fontId="4" fillId="2" borderId="0" xfId="0" applyFont="1" applyFill="1" applyBorder="1"/>
    <xf numFmtId="0" fontId="0" fillId="0" borderId="62" xfId="0" applyBorder="1"/>
    <xf numFmtId="0" fontId="11" fillId="0" borderId="48" xfId="0" applyFont="1" applyFill="1" applyBorder="1"/>
    <xf numFmtId="0" fontId="0" fillId="3" borderId="62" xfId="0" applyFont="1" applyFill="1" applyBorder="1"/>
    <xf numFmtId="164" fontId="0" fillId="0" borderId="62" xfId="0" applyNumberFormat="1" applyFont="1" applyFill="1" applyBorder="1"/>
    <xf numFmtId="0" fontId="0" fillId="0" borderId="52" xfId="0" applyFont="1" applyFill="1" applyBorder="1"/>
    <xf numFmtId="0" fontId="0" fillId="0" borderId="51" xfId="0" applyFont="1" applyFill="1" applyBorder="1"/>
    <xf numFmtId="164" fontId="10" fillId="3" borderId="60" xfId="0" applyNumberFormat="1" applyFont="1" applyFill="1" applyBorder="1"/>
    <xf numFmtId="164" fontId="10" fillId="0" borderId="28" xfId="0" applyNumberFormat="1" applyFont="1" applyFill="1" applyBorder="1" applyAlignment="1">
      <alignment wrapText="1"/>
    </xf>
    <xf numFmtId="164" fontId="10" fillId="0" borderId="10" xfId="0" applyNumberFormat="1" applyFont="1" applyFill="1" applyBorder="1" applyAlignment="1">
      <alignment wrapText="1"/>
    </xf>
    <xf numFmtId="164" fontId="10" fillId="0" borderId="0" xfId="0" applyNumberFormat="1" applyFont="1" applyFill="1" applyBorder="1" applyAlignment="1">
      <alignment wrapText="1"/>
    </xf>
    <xf numFmtId="0" fontId="10" fillId="3" borderId="51" xfId="0" applyFont="1" applyFill="1" applyBorder="1"/>
    <xf numFmtId="164" fontId="10" fillId="0" borderId="0" xfId="0" applyNumberFormat="1" applyFont="1" applyFill="1" applyBorder="1"/>
    <xf numFmtId="0" fontId="10" fillId="0" borderId="0" xfId="0" applyFont="1" applyFill="1" applyBorder="1" applyAlignment="1">
      <alignment wrapText="1"/>
    </xf>
    <xf numFmtId="164" fontId="10" fillId="3" borderId="1" xfId="0" applyNumberFormat="1" applyFont="1" applyFill="1" applyBorder="1"/>
    <xf numFmtId="0" fontId="2" fillId="2" borderId="14" xfId="0" applyFont="1" applyFill="1" applyBorder="1"/>
    <xf numFmtId="0" fontId="2" fillId="2" borderId="7" xfId="0" applyFont="1" applyFill="1" applyBorder="1"/>
    <xf numFmtId="164" fontId="10" fillId="6" borderId="42" xfId="0" applyNumberFormat="1" applyFont="1" applyFill="1" applyBorder="1" applyAlignment="1">
      <alignment wrapText="1"/>
    </xf>
    <xf numFmtId="164" fontId="10" fillId="6" borderId="14" xfId="0" applyNumberFormat="1" applyFont="1" applyFill="1" applyBorder="1" applyAlignment="1">
      <alignment wrapText="1"/>
    </xf>
    <xf numFmtId="0" fontId="4" fillId="2" borderId="5" xfId="0" applyFont="1" applyFill="1" applyBorder="1"/>
    <xf numFmtId="0" fontId="0" fillId="3" borderId="12" xfId="0" applyFill="1" applyBorder="1"/>
    <xf numFmtId="0" fontId="11" fillId="3" borderId="12" xfId="0" applyFont="1" applyFill="1" applyBorder="1"/>
    <xf numFmtId="0" fontId="11" fillId="3" borderId="57" xfId="0" applyFont="1" applyFill="1" applyBorder="1"/>
    <xf numFmtId="0" fontId="0" fillId="0" borderId="62" xfId="0" applyFont="1" applyFill="1" applyBorder="1"/>
    <xf numFmtId="0" fontId="10" fillId="0" borderId="4" xfId="0" applyFont="1" applyBorder="1"/>
    <xf numFmtId="164" fontId="10" fillId="0" borderId="4" xfId="0" applyNumberFormat="1" applyFont="1" applyBorder="1"/>
    <xf numFmtId="0" fontId="8" fillId="0" borderId="4" xfId="0" applyFont="1" applyBorder="1"/>
    <xf numFmtId="0" fontId="0" fillId="0" borderId="4" xfId="0" applyFill="1" applyBorder="1"/>
    <xf numFmtId="0" fontId="13" fillId="5" borderId="3" xfId="0" applyFont="1" applyFill="1" applyBorder="1" applyAlignment="1">
      <alignment horizontal="left" vertical="top"/>
    </xf>
    <xf numFmtId="0" fontId="13" fillId="5" borderId="0" xfId="0" applyFont="1" applyFill="1" applyBorder="1" applyAlignment="1">
      <alignment horizontal="left" vertical="top"/>
    </xf>
    <xf numFmtId="0" fontId="10" fillId="5" borderId="3" xfId="0" applyFont="1" applyFill="1" applyBorder="1" applyAlignment="1">
      <alignment horizontal="left" vertical="top"/>
    </xf>
    <xf numFmtId="164" fontId="13" fillId="5" borderId="4" xfId="0" applyNumberFormat="1" applyFont="1" applyFill="1" applyBorder="1" applyAlignment="1">
      <alignment horizontal="right" vertical="top"/>
    </xf>
    <xf numFmtId="164" fontId="13" fillId="5" borderId="7" xfId="1" applyNumberFormat="1" applyFont="1" applyFill="1" applyBorder="1" applyAlignment="1">
      <alignment horizontal="right" vertical="top"/>
    </xf>
    <xf numFmtId="0" fontId="10" fillId="5" borderId="4" xfId="0" applyFont="1" applyFill="1" applyBorder="1" applyAlignment="1">
      <alignment horizontal="right" vertical="top"/>
    </xf>
    <xf numFmtId="164" fontId="10" fillId="0" borderId="4" xfId="0" applyNumberFormat="1" applyFont="1" applyFill="1" applyBorder="1" applyAlignment="1">
      <alignment horizontal="right" vertical="top"/>
    </xf>
    <xf numFmtId="0" fontId="10" fillId="5" borderId="1" xfId="0" applyFont="1" applyFill="1" applyBorder="1" applyAlignment="1">
      <alignment horizontal="left" vertical="top" wrapText="1"/>
    </xf>
    <xf numFmtId="0" fontId="10" fillId="5" borderId="3" xfId="0" applyFont="1" applyFill="1" applyBorder="1" applyAlignment="1">
      <alignment horizontal="left" vertical="top" wrapText="1"/>
    </xf>
    <xf numFmtId="0" fontId="13" fillId="5" borderId="9" xfId="0" applyFont="1" applyFill="1" applyBorder="1" applyAlignment="1">
      <alignment horizontal="left" vertical="top"/>
    </xf>
    <xf numFmtId="164" fontId="13" fillId="5" borderId="11" xfId="0" applyNumberFormat="1" applyFont="1" applyFill="1" applyBorder="1" applyAlignment="1">
      <alignment horizontal="right" vertical="top"/>
    </xf>
    <xf numFmtId="0" fontId="13" fillId="5" borderId="2" xfId="0" applyFont="1" applyFill="1" applyBorder="1" applyAlignment="1">
      <alignment horizontal="left" vertical="top"/>
    </xf>
    <xf numFmtId="0" fontId="21" fillId="5" borderId="2" xfId="0" applyFont="1" applyFill="1" applyBorder="1" applyAlignment="1">
      <alignment horizontal="left" vertical="top"/>
    </xf>
    <xf numFmtId="0" fontId="21" fillId="5" borderId="4" xfId="0" applyFont="1" applyFill="1" applyBorder="1" applyAlignment="1">
      <alignment horizontal="right" vertical="top"/>
    </xf>
    <xf numFmtId="0" fontId="10" fillId="5" borderId="2" xfId="0" applyFont="1" applyFill="1" applyBorder="1" applyAlignment="1">
      <alignment horizontal="left" vertical="top"/>
    </xf>
    <xf numFmtId="164" fontId="10" fillId="5" borderId="4" xfId="0" applyNumberFormat="1" applyFont="1" applyFill="1" applyBorder="1" applyAlignment="1">
      <alignment horizontal="right" vertical="top"/>
    </xf>
    <xf numFmtId="0" fontId="10" fillId="5" borderId="8" xfId="0" applyFont="1" applyFill="1" applyBorder="1" applyAlignment="1">
      <alignment horizontal="left" vertical="top" wrapText="1"/>
    </xf>
    <xf numFmtId="0" fontId="10" fillId="5" borderId="10" xfId="0" applyFont="1" applyFill="1" applyBorder="1" applyAlignment="1">
      <alignment horizontal="left" vertical="top" wrapText="1"/>
    </xf>
    <xf numFmtId="0" fontId="10" fillId="5" borderId="10" xfId="0" applyFont="1" applyFill="1" applyBorder="1" applyAlignment="1">
      <alignment horizontal="left" vertical="top"/>
    </xf>
    <xf numFmtId="164" fontId="10" fillId="5" borderId="11" xfId="0" applyNumberFormat="1" applyFont="1" applyFill="1" applyBorder="1" applyAlignment="1">
      <alignment horizontal="right" vertical="top"/>
    </xf>
    <xf numFmtId="164" fontId="10" fillId="6" borderId="42" xfId="0" applyNumberFormat="1" applyFont="1" applyFill="1" applyBorder="1" applyAlignment="1">
      <alignment horizontal="right" vertical="top"/>
    </xf>
    <xf numFmtId="164" fontId="10" fillId="6" borderId="2" xfId="0" applyNumberFormat="1" applyFont="1" applyFill="1" applyBorder="1" applyAlignment="1">
      <alignment horizontal="right" vertical="top"/>
    </xf>
    <xf numFmtId="164" fontId="10" fillId="6" borderId="14" xfId="0" applyNumberFormat="1" applyFont="1" applyFill="1" applyBorder="1" applyAlignment="1">
      <alignment horizontal="right" vertical="top"/>
    </xf>
    <xf numFmtId="164" fontId="10" fillId="0" borderId="59" xfId="0" applyNumberFormat="1" applyFont="1" applyFill="1" applyBorder="1" applyAlignment="1">
      <alignment horizontal="right" vertical="top"/>
    </xf>
    <xf numFmtId="164" fontId="10" fillId="0" borderId="11" xfId="0" applyNumberFormat="1" applyFont="1" applyFill="1" applyBorder="1" applyAlignment="1">
      <alignment horizontal="right" vertical="top"/>
    </xf>
    <xf numFmtId="164" fontId="10" fillId="5" borderId="8" xfId="0" applyNumberFormat="1" applyFont="1" applyFill="1" applyBorder="1" applyAlignment="1">
      <alignment horizontal="left" vertical="top" wrapText="1"/>
    </xf>
    <xf numFmtId="0" fontId="10" fillId="5" borderId="11" xfId="0" applyFont="1" applyFill="1" applyBorder="1" applyAlignment="1">
      <alignment horizontal="left" vertical="top" wrapText="1"/>
    </xf>
    <xf numFmtId="164" fontId="10" fillId="5" borderId="1" xfId="0" applyNumberFormat="1" applyFont="1" applyFill="1" applyBorder="1" applyAlignment="1">
      <alignment horizontal="left" vertical="top" wrapText="1"/>
    </xf>
    <xf numFmtId="0" fontId="10" fillId="5" borderId="4" xfId="0" applyFont="1" applyFill="1" applyBorder="1" applyAlignment="1">
      <alignment horizontal="left" vertical="top" wrapText="1"/>
    </xf>
    <xf numFmtId="0" fontId="10" fillId="5" borderId="42" xfId="0" applyFont="1" applyFill="1" applyBorder="1" applyAlignment="1">
      <alignment horizontal="left" vertical="top" wrapText="1"/>
    </xf>
    <xf numFmtId="164" fontId="10" fillId="5" borderId="42" xfId="0" applyNumberFormat="1" applyFont="1" applyFill="1" applyBorder="1" applyAlignment="1">
      <alignment horizontal="left" vertical="top" wrapText="1"/>
    </xf>
    <xf numFmtId="0" fontId="10" fillId="5" borderId="28" xfId="0" applyFont="1" applyFill="1" applyBorder="1" applyAlignment="1">
      <alignment horizontal="left" vertical="top" wrapText="1"/>
    </xf>
    <xf numFmtId="164" fontId="10" fillId="5" borderId="4" xfId="0" applyNumberFormat="1" applyFont="1" applyFill="1" applyBorder="1" applyAlignment="1">
      <alignment horizontal="left" vertical="top" wrapText="1"/>
    </xf>
    <xf numFmtId="0" fontId="10" fillId="5" borderId="14" xfId="0" applyFont="1" applyFill="1" applyBorder="1" applyAlignment="1">
      <alignment horizontal="left" vertical="top" wrapText="1"/>
    </xf>
    <xf numFmtId="164" fontId="10" fillId="5" borderId="14" xfId="0" applyNumberFormat="1" applyFont="1" applyFill="1" applyBorder="1" applyAlignment="1">
      <alignment horizontal="left" vertical="top" wrapText="1"/>
    </xf>
    <xf numFmtId="0" fontId="10" fillId="5" borderId="13" xfId="0" applyFont="1" applyFill="1" applyBorder="1" applyAlignment="1">
      <alignment horizontal="left" vertical="top" wrapText="1"/>
    </xf>
    <xf numFmtId="164" fontId="10" fillId="6" borderId="11" xfId="0" applyNumberFormat="1" applyFont="1" applyFill="1" applyBorder="1" applyAlignment="1">
      <alignment horizontal="right" vertical="top"/>
    </xf>
    <xf numFmtId="164" fontId="10" fillId="6" borderId="4" xfId="0" applyNumberFormat="1" applyFont="1" applyFill="1" applyBorder="1" applyAlignment="1">
      <alignment horizontal="right" vertical="top"/>
    </xf>
    <xf numFmtId="164" fontId="10" fillId="6" borderId="11" xfId="0" applyNumberFormat="1" applyFont="1" applyFill="1" applyBorder="1" applyAlignment="1">
      <alignment horizontal="right" vertical="top" wrapText="1"/>
    </xf>
    <xf numFmtId="164" fontId="10" fillId="6" borderId="4" xfId="0" applyNumberFormat="1" applyFont="1" applyFill="1" applyBorder="1" applyAlignment="1">
      <alignment horizontal="right" vertical="top" wrapText="1"/>
    </xf>
    <xf numFmtId="164" fontId="10" fillId="0" borderId="10" xfId="0" applyNumberFormat="1" applyFont="1" applyFill="1" applyBorder="1" applyAlignment="1">
      <alignment horizontal="right" vertical="top" wrapText="1"/>
    </xf>
    <xf numFmtId="0" fontId="0" fillId="5" borderId="13" xfId="0" applyFill="1" applyBorder="1"/>
    <xf numFmtId="0" fontId="0" fillId="5" borderId="15" xfId="0" applyFill="1" applyBorder="1"/>
    <xf numFmtId="0" fontId="0" fillId="5" borderId="2" xfId="0" applyFill="1" applyBorder="1"/>
    <xf numFmtId="0" fontId="0" fillId="5" borderId="14" xfId="0" applyFill="1" applyBorder="1"/>
    <xf numFmtId="14" fontId="0" fillId="5" borderId="2" xfId="0" applyNumberFormat="1" applyFont="1" applyFill="1" applyBorder="1"/>
    <xf numFmtId="14" fontId="0" fillId="5" borderId="4" xfId="0" applyNumberFormat="1" applyFont="1" applyFill="1" applyBorder="1"/>
    <xf numFmtId="0" fontId="10" fillId="5" borderId="6" xfId="0" applyFont="1" applyFill="1" applyBorder="1"/>
    <xf numFmtId="0" fontId="0" fillId="3" borderId="51" xfId="0" applyFont="1" applyFill="1" applyBorder="1" applyAlignment="1">
      <alignment horizontal="left" vertical="top"/>
    </xf>
    <xf numFmtId="0" fontId="10" fillId="3" borderId="52" xfId="0" applyFont="1" applyFill="1" applyBorder="1" applyAlignment="1">
      <alignment horizontal="left" vertical="top"/>
    </xf>
    <xf numFmtId="0" fontId="0" fillId="3" borderId="52" xfId="0" applyFont="1" applyFill="1" applyBorder="1" applyAlignment="1">
      <alignment horizontal="left" vertical="top"/>
    </xf>
    <xf numFmtId="164" fontId="0" fillId="3" borderId="52" xfId="0" applyNumberFormat="1" applyFont="1" applyFill="1" applyBorder="1" applyAlignment="1">
      <alignment horizontal="left" vertical="top"/>
    </xf>
    <xf numFmtId="0" fontId="0" fillId="0" borderId="0" xfId="0" applyAlignment="1">
      <alignment horizontal="left" vertical="top"/>
    </xf>
    <xf numFmtId="0" fontId="0" fillId="3" borderId="50" xfId="0" applyFont="1" applyFill="1" applyBorder="1" applyAlignment="1">
      <alignment horizontal="left" vertical="top"/>
    </xf>
    <xf numFmtId="0" fontId="10" fillId="3" borderId="51" xfId="0" applyFont="1" applyFill="1" applyBorder="1" applyAlignment="1">
      <alignment horizontal="left" vertical="top" wrapText="1"/>
    </xf>
    <xf numFmtId="0" fontId="10" fillId="3" borderId="52" xfId="0" applyFont="1" applyFill="1" applyBorder="1" applyAlignment="1">
      <alignment horizontal="left" vertical="top" wrapText="1"/>
    </xf>
    <xf numFmtId="164" fontId="10" fillId="0" borderId="52" xfId="0" applyNumberFormat="1" applyFont="1" applyBorder="1"/>
    <xf numFmtId="0" fontId="15" fillId="0" borderId="4" xfId="0" applyFont="1" applyBorder="1"/>
    <xf numFmtId="0" fontId="8" fillId="0" borderId="57" xfId="0" applyFont="1" applyBorder="1"/>
    <xf numFmtId="164" fontId="8" fillId="0" borderId="57" xfId="0" applyNumberFormat="1" applyFont="1" applyBorder="1"/>
    <xf numFmtId="164" fontId="10" fillId="0" borderId="62" xfId="0" applyNumberFormat="1" applyFont="1" applyBorder="1"/>
    <xf numFmtId="0" fontId="15" fillId="0" borderId="57" xfId="0" applyFont="1" applyFill="1" applyBorder="1"/>
    <xf numFmtId="0" fontId="0" fillId="2" borderId="6" xfId="0" applyFill="1" applyBorder="1"/>
    <xf numFmtId="0" fontId="13" fillId="5" borderId="10" xfId="0" applyFont="1" applyFill="1" applyBorder="1" applyAlignment="1">
      <alignment horizontal="left" vertical="top"/>
    </xf>
    <xf numFmtId="164" fontId="13" fillId="0" borderId="52" xfId="0" applyNumberFormat="1" applyFont="1" applyBorder="1"/>
    <xf numFmtId="0" fontId="8" fillId="0" borderId="62" xfId="0" applyFont="1" applyBorder="1"/>
    <xf numFmtId="0" fontId="13" fillId="0" borderId="52" xfId="0" applyFont="1" applyFill="1" applyBorder="1"/>
    <xf numFmtId="164" fontId="8" fillId="0" borderId="4" xfId="0" applyNumberFormat="1" applyFont="1" applyFill="1" applyBorder="1" applyAlignment="1">
      <alignment horizontal="right" vertical="top"/>
    </xf>
    <xf numFmtId="164" fontId="8" fillId="0" borderId="57" xfId="0" applyNumberFormat="1" applyFont="1" applyFill="1" applyBorder="1" applyAlignment="1">
      <alignment horizontal="right" vertical="top"/>
    </xf>
    <xf numFmtId="164" fontId="8" fillId="0" borderId="15" xfId="0" applyNumberFormat="1" applyFont="1" applyFill="1" applyBorder="1" applyAlignment="1">
      <alignment horizontal="right" vertical="top"/>
    </xf>
    <xf numFmtId="0" fontId="10" fillId="0" borderId="52" xfId="0" applyFont="1" applyBorder="1"/>
    <xf numFmtId="164" fontId="8" fillId="0" borderId="58" xfId="0" applyNumberFormat="1" applyFont="1" applyBorder="1" applyAlignment="1">
      <alignment horizontal="right" vertical="top"/>
    </xf>
    <xf numFmtId="0" fontId="13" fillId="0" borderId="50" xfId="0" applyFont="1" applyFill="1" applyBorder="1"/>
    <xf numFmtId="164" fontId="8" fillId="0" borderId="58" xfId="0" applyNumberFormat="1" applyFont="1" applyFill="1" applyBorder="1" applyAlignment="1">
      <alignment horizontal="right" vertical="top"/>
    </xf>
    <xf numFmtId="164" fontId="13" fillId="6" borderId="11" xfId="0" applyNumberFormat="1" applyFont="1" applyFill="1" applyBorder="1" applyAlignment="1">
      <alignment horizontal="right" vertical="top"/>
    </xf>
    <xf numFmtId="164" fontId="13" fillId="6" borderId="4" xfId="0" applyNumberFormat="1" applyFont="1" applyFill="1" applyBorder="1" applyAlignment="1">
      <alignment horizontal="right" vertical="top"/>
    </xf>
    <xf numFmtId="164" fontId="34" fillId="6" borderId="4" xfId="0" applyNumberFormat="1" applyFont="1" applyFill="1" applyBorder="1" applyAlignment="1">
      <alignment horizontal="right" vertical="top"/>
    </xf>
    <xf numFmtId="164" fontId="10" fillId="4" borderId="0" xfId="0" applyNumberFormat="1" applyFont="1" applyFill="1"/>
    <xf numFmtId="164" fontId="10" fillId="4" borderId="0" xfId="0" applyNumberFormat="1" applyFont="1" applyFill="1" applyAlignment="1">
      <alignment horizontal="right" vertical="top"/>
    </xf>
    <xf numFmtId="164" fontId="10" fillId="3" borderId="4" xfId="0" applyNumberFormat="1" applyFont="1" applyFill="1" applyBorder="1" applyAlignment="1">
      <alignment horizontal="right" vertical="top"/>
    </xf>
    <xf numFmtId="164" fontId="10" fillId="3" borderId="57" xfId="0" applyNumberFormat="1" applyFont="1" applyFill="1" applyBorder="1" applyAlignment="1">
      <alignment horizontal="right" vertical="top"/>
    </xf>
    <xf numFmtId="0" fontId="0" fillId="5" borderId="13" xfId="0" applyFill="1" applyBorder="1" applyAlignment="1"/>
    <xf numFmtId="164" fontId="10" fillId="5" borderId="7" xfId="0" applyNumberFormat="1" applyFont="1" applyFill="1" applyBorder="1"/>
    <xf numFmtId="164" fontId="10" fillId="0" borderId="28" xfId="0" applyNumberFormat="1" applyFont="1" applyFill="1" applyBorder="1" applyAlignment="1">
      <alignment horizontal="right" vertical="top" wrapText="1"/>
    </xf>
    <xf numFmtId="164" fontId="10" fillId="6" borderId="42" xfId="0" applyNumberFormat="1" applyFont="1" applyFill="1" applyBorder="1" applyAlignment="1">
      <alignment horizontal="right" vertical="top" wrapText="1"/>
    </xf>
    <xf numFmtId="164" fontId="10" fillId="6" borderId="14" xfId="0" applyNumberFormat="1" applyFont="1" applyFill="1" applyBorder="1" applyAlignment="1">
      <alignment horizontal="right" vertical="top" wrapText="1"/>
    </xf>
    <xf numFmtId="164" fontId="10" fillId="0" borderId="2" xfId="0" applyNumberFormat="1" applyFont="1" applyFill="1" applyBorder="1" applyAlignment="1">
      <alignment horizontal="right" vertical="top"/>
    </xf>
    <xf numFmtId="164" fontId="10" fillId="0" borderId="6" xfId="0" applyNumberFormat="1" applyFont="1" applyFill="1" applyBorder="1" applyAlignment="1">
      <alignment horizontal="right" vertical="top"/>
    </xf>
    <xf numFmtId="164" fontId="10" fillId="0" borderId="6" xfId="0" applyNumberFormat="1" applyFont="1" applyFill="1" applyBorder="1"/>
    <xf numFmtId="164" fontId="10" fillId="6" borderId="7" xfId="0" applyNumberFormat="1" applyFont="1" applyFill="1" applyBorder="1" applyAlignment="1">
      <alignment horizontal="right" vertical="top"/>
    </xf>
    <xf numFmtId="164" fontId="10" fillId="6" borderId="7" xfId="0" applyNumberFormat="1" applyFont="1" applyFill="1" applyBorder="1"/>
    <xf numFmtId="0" fontId="10" fillId="0" borderId="55" xfId="0" applyFont="1" applyFill="1" applyBorder="1" applyAlignment="1">
      <alignment horizontal="left" vertical="top"/>
    </xf>
    <xf numFmtId="10" fontId="10" fillId="0" borderId="14" xfId="0" applyNumberFormat="1" applyFont="1" applyFill="1" applyBorder="1" applyAlignment="1">
      <alignment horizontal="left" vertical="top"/>
    </xf>
    <xf numFmtId="10" fontId="10" fillId="0" borderId="14" xfId="0" applyNumberFormat="1" applyFont="1" applyFill="1" applyBorder="1" applyAlignment="1">
      <alignment horizontal="right" vertical="top"/>
    </xf>
    <xf numFmtId="10" fontId="10" fillId="0" borderId="44" xfId="0" applyNumberFormat="1" applyFont="1" applyFill="1" applyBorder="1" applyAlignment="1">
      <alignment horizontal="right" vertical="top"/>
    </xf>
    <xf numFmtId="0" fontId="16" fillId="0" borderId="0" xfId="0" applyFont="1" applyFill="1" applyBorder="1"/>
    <xf numFmtId="164" fontId="18" fillId="0" borderId="0" xfId="0" applyNumberFormat="1" applyFont="1" applyFill="1" applyBorder="1"/>
    <xf numFmtId="10" fontId="1" fillId="0" borderId="0" xfId="0" applyNumberFormat="1" applyFont="1" applyBorder="1"/>
    <xf numFmtId="164" fontId="1" fillId="0" borderId="0" xfId="0" applyNumberFormat="1" applyFont="1" applyBorder="1"/>
    <xf numFmtId="0" fontId="0" fillId="0" borderId="1" xfId="0" applyFont="1" applyBorder="1" applyAlignment="1">
      <alignment horizontal="left"/>
    </xf>
    <xf numFmtId="0" fontId="0" fillId="0" borderId="2" xfId="0" applyFont="1" applyBorder="1"/>
    <xf numFmtId="0" fontId="0" fillId="0" borderId="20" xfId="0" applyBorder="1" applyAlignment="1">
      <alignment horizontal="left"/>
    </xf>
    <xf numFmtId="0" fontId="0" fillId="0" borderId="21" xfId="0" applyBorder="1" applyAlignment="1">
      <alignment horizontal="left"/>
    </xf>
    <xf numFmtId="0" fontId="0" fillId="0" borderId="22" xfId="0" applyBorder="1" applyAlignment="1">
      <alignment horizontal="left"/>
    </xf>
    <xf numFmtId="0" fontId="0" fillId="0" borderId="0" xfId="0" applyBorder="1" applyAlignment="1">
      <alignment horizontal="left"/>
    </xf>
    <xf numFmtId="0" fontId="0" fillId="0" borderId="23" xfId="0" applyBorder="1" applyAlignment="1">
      <alignment horizontal="left"/>
    </xf>
    <xf numFmtId="0" fontId="0" fillId="0" borderId="24" xfId="0" applyBorder="1" applyAlignment="1">
      <alignment horizontal="left"/>
    </xf>
    <xf numFmtId="0" fontId="0" fillId="0" borderId="25" xfId="0" applyBorder="1" applyAlignment="1">
      <alignment horizontal="left"/>
    </xf>
    <xf numFmtId="0" fontId="0" fillId="0" borderId="26" xfId="0" applyBorder="1" applyAlignment="1">
      <alignment horizontal="left"/>
    </xf>
    <xf numFmtId="0" fontId="28" fillId="0" borderId="19" xfId="0" applyFont="1" applyBorder="1" applyAlignment="1"/>
    <xf numFmtId="0" fontId="10" fillId="0" borderId="23" xfId="0" applyFont="1" applyBorder="1" applyAlignment="1">
      <alignment horizontal="left"/>
    </xf>
    <xf numFmtId="0" fontId="11" fillId="0" borderId="0" xfId="0" applyFont="1" applyBorder="1" applyAlignment="1">
      <alignment horizontal="left" vertical="top"/>
    </xf>
    <xf numFmtId="0" fontId="2" fillId="8" borderId="0" xfId="0" applyFont="1" applyFill="1"/>
    <xf numFmtId="164" fontId="10" fillId="5" borderId="29" xfId="0" applyNumberFormat="1" applyFont="1" applyFill="1" applyBorder="1" applyAlignment="1">
      <alignment wrapText="1"/>
    </xf>
    <xf numFmtId="164" fontId="10" fillId="5" borderId="2" xfId="0" applyNumberFormat="1" applyFont="1" applyFill="1" applyBorder="1" applyAlignment="1">
      <alignment wrapText="1"/>
    </xf>
    <xf numFmtId="164" fontId="10" fillId="5" borderId="15" xfId="0" applyNumberFormat="1" applyFont="1" applyFill="1" applyBorder="1" applyAlignment="1">
      <alignment wrapText="1"/>
    </xf>
    <xf numFmtId="0" fontId="10" fillId="5" borderId="42" xfId="0" applyNumberFormat="1" applyFont="1" applyFill="1" applyBorder="1" applyAlignment="1">
      <alignment wrapText="1"/>
    </xf>
    <xf numFmtId="0" fontId="10" fillId="5" borderId="4" xfId="0" applyNumberFormat="1" applyFont="1" applyFill="1" applyBorder="1" applyAlignment="1">
      <alignment wrapText="1"/>
    </xf>
    <xf numFmtId="0" fontId="10" fillId="5" borderId="14" xfId="0" applyNumberFormat="1" applyFont="1" applyFill="1" applyBorder="1" applyAlignment="1">
      <alignment wrapText="1"/>
    </xf>
    <xf numFmtId="164" fontId="10" fillId="5" borderId="9" xfId="0" applyNumberFormat="1" applyFont="1" applyFill="1" applyBorder="1" applyAlignment="1">
      <alignment horizontal="left" vertical="top" wrapText="1"/>
    </xf>
    <xf numFmtId="164" fontId="10" fillId="5" borderId="2" xfId="0" applyNumberFormat="1" applyFont="1" applyFill="1" applyBorder="1" applyAlignment="1">
      <alignment horizontal="left" vertical="top" wrapText="1"/>
    </xf>
    <xf numFmtId="164" fontId="10" fillId="5" borderId="3" xfId="0" applyNumberFormat="1" applyFont="1" applyFill="1" applyBorder="1" applyAlignment="1">
      <alignment horizontal="left" vertical="top" wrapText="1"/>
    </xf>
    <xf numFmtId="164" fontId="10" fillId="5" borderId="10" xfId="0" applyNumberFormat="1" applyFont="1" applyFill="1" applyBorder="1" applyAlignment="1">
      <alignment horizontal="left" vertical="top" wrapText="1"/>
    </xf>
    <xf numFmtId="0" fontId="10" fillId="5" borderId="11" xfId="0" applyNumberFormat="1" applyFont="1" applyFill="1" applyBorder="1" applyAlignment="1">
      <alignment horizontal="left" vertical="top" wrapText="1"/>
    </xf>
    <xf numFmtId="0" fontId="10" fillId="5" borderId="4" xfId="0" applyNumberFormat="1" applyFont="1" applyFill="1" applyBorder="1" applyAlignment="1">
      <alignment horizontal="left" vertical="top" wrapText="1"/>
    </xf>
    <xf numFmtId="0" fontId="10" fillId="5" borderId="1" xfId="0" applyNumberFormat="1" applyFont="1" applyFill="1" applyBorder="1" applyAlignment="1">
      <alignment horizontal="left" vertical="top" wrapText="1"/>
    </xf>
    <xf numFmtId="0" fontId="10" fillId="5" borderId="8" xfId="0" applyNumberFormat="1" applyFont="1" applyFill="1" applyBorder="1" applyAlignment="1">
      <alignment horizontal="left" vertical="top" wrapText="1"/>
    </xf>
    <xf numFmtId="0" fontId="10" fillId="0" borderId="14" xfId="0" applyFont="1" applyFill="1" applyBorder="1" applyAlignment="1">
      <alignment horizontal="left" vertical="top"/>
    </xf>
    <xf numFmtId="164" fontId="2" fillId="0" borderId="0" xfId="0" applyNumberFormat="1" applyFont="1" applyFill="1"/>
    <xf numFmtId="164" fontId="21" fillId="0" borderId="0" xfId="0" applyNumberFormat="1" applyFont="1" applyFill="1"/>
    <xf numFmtId="0" fontId="1" fillId="0" borderId="3" xfId="0" applyNumberFormat="1" applyFont="1" applyBorder="1" applyAlignment="1">
      <alignment horizontal="right" vertical="top"/>
    </xf>
    <xf numFmtId="0" fontId="1" fillId="0" borderId="2" xfId="0" applyNumberFormat="1" applyFont="1" applyBorder="1" applyAlignment="1">
      <alignment horizontal="right" vertical="top"/>
    </xf>
    <xf numFmtId="164" fontId="18" fillId="9" borderId="0" xfId="0" applyNumberFormat="1" applyFont="1" applyFill="1" applyBorder="1"/>
    <xf numFmtId="164" fontId="18" fillId="0" borderId="7" xfId="0" applyNumberFormat="1" applyFont="1" applyFill="1" applyBorder="1"/>
    <xf numFmtId="164" fontId="10" fillId="9" borderId="0" xfId="0" applyNumberFormat="1" applyFont="1" applyFill="1" applyBorder="1"/>
    <xf numFmtId="164" fontId="10" fillId="0" borderId="7" xfId="0" applyNumberFormat="1" applyFont="1" applyFill="1" applyBorder="1"/>
    <xf numFmtId="0" fontId="38" fillId="0" borderId="0" xfId="0" applyFont="1" applyAlignment="1">
      <alignment horizontal="center"/>
    </xf>
    <xf numFmtId="164" fontId="18" fillId="0" borderId="13" xfId="0" applyNumberFormat="1" applyFont="1" applyFill="1" applyBorder="1"/>
    <xf numFmtId="164" fontId="18" fillId="0" borderId="14" xfId="0" applyNumberFormat="1" applyFont="1" applyFill="1" applyBorder="1"/>
    <xf numFmtId="0" fontId="1" fillId="7" borderId="49" xfId="0" applyFont="1" applyFill="1" applyBorder="1"/>
    <xf numFmtId="0" fontId="0" fillId="7" borderId="50" xfId="0" applyFill="1" applyBorder="1"/>
    <xf numFmtId="164" fontId="20" fillId="7" borderId="51" xfId="0" applyNumberFormat="1" applyFont="1" applyFill="1" applyBorder="1"/>
    <xf numFmtId="10" fontId="0" fillId="7" borderId="53" xfId="0" applyNumberFormat="1" applyFill="1" applyBorder="1"/>
    <xf numFmtId="164" fontId="20" fillId="0" borderId="0" xfId="0" applyNumberFormat="1" applyFont="1" applyFill="1" applyBorder="1"/>
    <xf numFmtId="10" fontId="0" fillId="0" borderId="0" xfId="0" applyNumberFormat="1" applyFill="1" applyBorder="1"/>
    <xf numFmtId="0" fontId="0" fillId="0" borderId="23" xfId="0" applyFill="1" applyBorder="1"/>
    <xf numFmtId="0" fontId="2" fillId="0" borderId="22" xfId="0" applyFont="1" applyFill="1" applyBorder="1"/>
    <xf numFmtId="0" fontId="20" fillId="0" borderId="0" xfId="0" applyFont="1" applyFill="1" applyBorder="1"/>
    <xf numFmtId="0" fontId="8" fillId="0" borderId="22" xfId="0" applyFont="1" applyFill="1" applyBorder="1"/>
    <xf numFmtId="0" fontId="36" fillId="0" borderId="0" xfId="0" applyFont="1" applyBorder="1"/>
    <xf numFmtId="0" fontId="0" fillId="0" borderId="24" xfId="0" applyBorder="1"/>
    <xf numFmtId="0" fontId="0" fillId="0" borderId="25" xfId="0" applyFill="1" applyBorder="1"/>
    <xf numFmtId="0" fontId="0" fillId="0" borderId="26" xfId="0" applyFill="1" applyBorder="1"/>
    <xf numFmtId="0" fontId="39" fillId="0" borderId="20" xfId="0" applyFont="1" applyBorder="1" applyAlignment="1">
      <alignment horizontal="center"/>
    </xf>
    <xf numFmtId="0" fontId="0" fillId="0" borderId="20" xfId="0" applyFill="1" applyBorder="1"/>
    <xf numFmtId="0" fontId="0" fillId="0" borderId="21" xfId="0" applyFill="1" applyBorder="1"/>
    <xf numFmtId="0" fontId="39" fillId="0" borderId="0" xfId="0" applyFont="1" applyBorder="1" applyAlignment="1">
      <alignment horizontal="center"/>
    </xf>
    <xf numFmtId="164" fontId="1" fillId="0" borderId="23" xfId="0" applyNumberFormat="1" applyFont="1" applyFill="1" applyBorder="1"/>
    <xf numFmtId="0" fontId="0" fillId="0" borderId="24" xfId="0" applyFill="1" applyBorder="1"/>
    <xf numFmtId="164" fontId="1" fillId="0" borderId="23" xfId="0" applyNumberFormat="1" applyFont="1" applyBorder="1"/>
    <xf numFmtId="164" fontId="10" fillId="10" borderId="0" xfId="0" applyNumberFormat="1" applyFont="1" applyFill="1" applyBorder="1"/>
    <xf numFmtId="0" fontId="28" fillId="0" borderId="0" xfId="0" applyFont="1"/>
    <xf numFmtId="0" fontId="8" fillId="0" borderId="0" xfId="0" applyFont="1" applyBorder="1"/>
    <xf numFmtId="0" fontId="20" fillId="0" borderId="0" xfId="0" applyFont="1" applyBorder="1"/>
    <xf numFmtId="0" fontId="15" fillId="0" borderId="0" xfId="0" applyFont="1" applyBorder="1"/>
    <xf numFmtId="0" fontId="1" fillId="4" borderId="49" xfId="0" applyFont="1" applyFill="1" applyBorder="1"/>
    <xf numFmtId="0" fontId="0" fillId="4" borderId="50" xfId="0" applyFill="1" applyBorder="1"/>
    <xf numFmtId="164" fontId="20" fillId="4" borderId="51" xfId="0" applyNumberFormat="1" applyFont="1" applyFill="1" applyBorder="1"/>
    <xf numFmtId="164" fontId="20" fillId="4" borderId="50" xfId="0" applyNumberFormat="1" applyFont="1" applyFill="1" applyBorder="1"/>
    <xf numFmtId="164" fontId="20" fillId="4" borderId="52" xfId="0" applyNumberFormat="1" applyFont="1" applyFill="1" applyBorder="1"/>
    <xf numFmtId="10" fontId="0" fillId="4" borderId="53" xfId="0" applyNumberFormat="1" applyFill="1" applyBorder="1"/>
    <xf numFmtId="0" fontId="14" fillId="0" borderId="0" xfId="0" applyFont="1" applyFill="1" applyBorder="1" applyAlignment="1">
      <alignment horizontal="right"/>
    </xf>
    <xf numFmtId="10" fontId="8" fillId="0" borderId="0" xfId="0" applyNumberFormat="1" applyFont="1" applyFill="1" applyBorder="1"/>
    <xf numFmtId="0" fontId="40" fillId="0" borderId="0" xfId="0" applyFont="1" applyFill="1"/>
    <xf numFmtId="0" fontId="28" fillId="0" borderId="0" xfId="0" applyFont="1" applyFill="1"/>
    <xf numFmtId="0" fontId="40" fillId="0" borderId="0" xfId="0" applyFont="1" applyFill="1" applyAlignment="1">
      <alignment horizontal="right"/>
    </xf>
    <xf numFmtId="0" fontId="41" fillId="0" borderId="0" xfId="0" applyFont="1" applyFill="1"/>
    <xf numFmtId="0" fontId="3" fillId="2" borderId="0" xfId="0" applyFont="1" applyFill="1" applyBorder="1" applyAlignment="1">
      <alignment horizontal="center"/>
    </xf>
    <xf numFmtId="0" fontId="22" fillId="0" borderId="0" xfId="0" applyFont="1" applyFill="1"/>
    <xf numFmtId="0" fontId="23" fillId="0" borderId="0" xfId="0" applyFont="1" applyFill="1"/>
    <xf numFmtId="0" fontId="44" fillId="0" borderId="0" xfId="0" applyFont="1" applyFill="1"/>
    <xf numFmtId="0" fontId="4" fillId="2" borderId="12" xfId="0" applyFont="1" applyFill="1" applyBorder="1"/>
    <xf numFmtId="164" fontId="10" fillId="7" borderId="1" xfId="0" applyNumberFormat="1" applyFont="1" applyFill="1" applyBorder="1"/>
    <xf numFmtId="164" fontId="10" fillId="7" borderId="4" xfId="0" applyNumberFormat="1" applyFont="1" applyFill="1" applyBorder="1"/>
    <xf numFmtId="164" fontId="0" fillId="7" borderId="4" xfId="0" applyNumberFormat="1" applyFill="1" applyBorder="1"/>
    <xf numFmtId="164" fontId="8" fillId="7" borderId="4" xfId="0" applyNumberFormat="1" applyFont="1" applyFill="1" applyBorder="1"/>
    <xf numFmtId="164" fontId="0" fillId="7" borderId="14" xfId="0" applyNumberFormat="1" applyFill="1" applyBorder="1"/>
    <xf numFmtId="164" fontId="8" fillId="7" borderId="0" xfId="0" applyNumberFormat="1" applyFont="1" applyFill="1"/>
    <xf numFmtId="0" fontId="10" fillId="0" borderId="0" xfId="0" applyFont="1" applyFill="1"/>
    <xf numFmtId="0" fontId="46" fillId="0" borderId="0" xfId="0" applyFont="1" applyFill="1"/>
    <xf numFmtId="164" fontId="8" fillId="0" borderId="4" xfId="0" applyNumberFormat="1" applyFont="1" applyFill="1" applyBorder="1"/>
    <xf numFmtId="164" fontId="8" fillId="0" borderId="57" xfId="0" applyNumberFormat="1" applyFont="1" applyFill="1" applyBorder="1"/>
    <xf numFmtId="164" fontId="10" fillId="0" borderId="4" xfId="0" applyNumberFormat="1" applyFont="1" applyFill="1" applyBorder="1"/>
    <xf numFmtId="164" fontId="10" fillId="0" borderId="1" xfId="0" applyNumberFormat="1" applyFont="1" applyFill="1" applyBorder="1"/>
    <xf numFmtId="164" fontId="10" fillId="0" borderId="60" xfId="0" applyNumberFormat="1" applyFont="1" applyFill="1" applyBorder="1"/>
    <xf numFmtId="0" fontId="45" fillId="0" borderId="0" xfId="0" applyFont="1" applyFill="1"/>
    <xf numFmtId="0" fontId="2" fillId="0" borderId="0" xfId="0" applyFont="1"/>
    <xf numFmtId="0" fontId="41" fillId="0" borderId="0" xfId="0" applyFont="1" applyFill="1" applyAlignment="1">
      <alignment horizontal="right"/>
    </xf>
    <xf numFmtId="0" fontId="28" fillId="0" borderId="0" xfId="0" applyFont="1" applyFill="1" applyBorder="1"/>
    <xf numFmtId="0" fontId="11" fillId="0" borderId="27" xfId="0" applyFont="1" applyFill="1" applyBorder="1"/>
    <xf numFmtId="0" fontId="10" fillId="0" borderId="28" xfId="0" applyFont="1" applyFill="1" applyBorder="1"/>
    <xf numFmtId="0" fontId="10" fillId="0" borderId="29" xfId="0" applyFont="1" applyFill="1" applyBorder="1"/>
    <xf numFmtId="9" fontId="18" fillId="0" borderId="37" xfId="2" applyFont="1" applyFill="1" applyBorder="1"/>
    <xf numFmtId="0" fontId="10" fillId="0" borderId="13" xfId="0" applyFont="1" applyFill="1" applyBorder="1"/>
    <xf numFmtId="0" fontId="10" fillId="0" borderId="3" xfId="0" applyFont="1" applyFill="1" applyBorder="1"/>
    <xf numFmtId="0" fontId="13" fillId="0" borderId="3" xfId="0" applyFont="1" applyFill="1" applyBorder="1"/>
    <xf numFmtId="0" fontId="18" fillId="0" borderId="41" xfId="0" applyFont="1" applyFill="1" applyBorder="1" applyAlignment="1">
      <alignment horizontal="right"/>
    </xf>
    <xf numFmtId="0" fontId="18" fillId="0" borderId="4" xfId="0" applyFont="1" applyFill="1" applyBorder="1" applyAlignment="1">
      <alignment horizontal="right"/>
    </xf>
    <xf numFmtId="0" fontId="11" fillId="0" borderId="2" xfId="0" applyFont="1" applyFill="1" applyBorder="1"/>
    <xf numFmtId="0" fontId="11" fillId="0" borderId="46" xfId="0" applyFont="1" applyFill="1" applyBorder="1"/>
    <xf numFmtId="0" fontId="10" fillId="0" borderId="25" xfId="0" applyFont="1" applyFill="1" applyBorder="1"/>
    <xf numFmtId="0" fontId="10" fillId="0" borderId="47" xfId="0" applyFont="1" applyFill="1" applyBorder="1"/>
    <xf numFmtId="0" fontId="16" fillId="0" borderId="48" xfId="0" applyFont="1" applyFill="1" applyBorder="1"/>
    <xf numFmtId="0" fontId="10" fillId="0" borderId="40" xfId="0" applyFont="1" applyFill="1" applyBorder="1"/>
    <xf numFmtId="164" fontId="18" fillId="0" borderId="42" xfId="0" applyNumberFormat="1" applyFont="1" applyFill="1" applyBorder="1"/>
    <xf numFmtId="10" fontId="18" fillId="0" borderId="30" xfId="0" applyNumberFormat="1" applyFont="1" applyFill="1" applyBorder="1"/>
    <xf numFmtId="0" fontId="11" fillId="0" borderId="43" xfId="0" applyFont="1" applyFill="1" applyBorder="1"/>
    <xf numFmtId="0" fontId="18" fillId="0" borderId="13" xfId="0" applyFont="1" applyFill="1" applyBorder="1"/>
    <xf numFmtId="0" fontId="16" fillId="0" borderId="44" xfId="0" applyFont="1" applyFill="1" applyBorder="1" applyAlignment="1">
      <alignment horizontal="right"/>
    </xf>
    <xf numFmtId="0" fontId="31" fillId="0" borderId="41" xfId="0" applyFont="1" applyFill="1" applyBorder="1" applyAlignment="1">
      <alignment horizontal="right"/>
    </xf>
    <xf numFmtId="0" fontId="11" fillId="0" borderId="31" xfId="0" applyFont="1" applyFill="1" applyBorder="1"/>
    <xf numFmtId="0" fontId="11" fillId="0" borderId="4" xfId="0" applyFont="1" applyFill="1" applyBorder="1"/>
    <xf numFmtId="0" fontId="16" fillId="0" borderId="41" xfId="0" applyFont="1" applyFill="1" applyBorder="1" applyAlignment="1">
      <alignment horizontal="right"/>
    </xf>
    <xf numFmtId="0" fontId="16" fillId="0" borderId="31" xfId="0" applyFont="1" applyFill="1" applyBorder="1"/>
    <xf numFmtId="0" fontId="18" fillId="0" borderId="1" xfId="0" applyFont="1" applyFill="1" applyBorder="1"/>
    <xf numFmtId="0" fontId="18" fillId="0" borderId="3" xfId="0" applyFont="1" applyFill="1" applyBorder="1"/>
    <xf numFmtId="0" fontId="18" fillId="0" borderId="2" xfId="0" applyFont="1" applyFill="1" applyBorder="1"/>
    <xf numFmtId="0" fontId="18" fillId="0" borderId="32" xfId="0" applyFont="1" applyFill="1" applyBorder="1" applyAlignment="1">
      <alignment horizontal="right"/>
    </xf>
    <xf numFmtId="0" fontId="11" fillId="0" borderId="33" xfId="0" applyFont="1" applyFill="1" applyBorder="1"/>
    <xf numFmtId="164" fontId="10" fillId="0" borderId="5" xfId="0" applyNumberFormat="1" applyFont="1" applyFill="1" applyBorder="1"/>
    <xf numFmtId="164" fontId="10" fillId="0" borderId="23" xfId="0" applyNumberFormat="1" applyFont="1" applyFill="1" applyBorder="1"/>
    <xf numFmtId="0" fontId="11" fillId="0" borderId="34" xfId="0" applyFont="1" applyFill="1" applyBorder="1"/>
    <xf numFmtId="164" fontId="10" fillId="0" borderId="35" xfId="0" applyNumberFormat="1" applyFont="1" applyFill="1" applyBorder="1"/>
    <xf numFmtId="164" fontId="10" fillId="0" borderId="25" xfId="0" applyNumberFormat="1" applyFont="1" applyFill="1" applyBorder="1"/>
    <xf numFmtId="164" fontId="10" fillId="0" borderId="36" xfId="0" applyNumberFormat="1" applyFont="1" applyFill="1" applyBorder="1"/>
    <xf numFmtId="164" fontId="10" fillId="0" borderId="26" xfId="0" applyNumberFormat="1" applyFont="1" applyFill="1" applyBorder="1"/>
    <xf numFmtId="0" fontId="16" fillId="0" borderId="27" xfId="0" applyFont="1" applyFill="1" applyBorder="1"/>
    <xf numFmtId="0" fontId="18" fillId="0" borderId="28" xfId="0" applyFont="1" applyFill="1" applyBorder="1"/>
    <xf numFmtId="0" fontId="1" fillId="0" borderId="37" xfId="0" applyFont="1" applyFill="1" applyBorder="1"/>
    <xf numFmtId="0" fontId="1" fillId="0" borderId="32" xfId="0" applyFont="1" applyFill="1" applyBorder="1" applyAlignment="1">
      <alignment horizontal="right"/>
    </xf>
    <xf numFmtId="164" fontId="0" fillId="0" borderId="23" xfId="0" applyNumberFormat="1" applyFill="1" applyBorder="1"/>
    <xf numFmtId="0" fontId="11" fillId="0" borderId="38" xfId="0" applyFont="1" applyFill="1" applyBorder="1"/>
    <xf numFmtId="164" fontId="10" fillId="0" borderId="8" xfId="0" applyNumberFormat="1" applyFont="1" applyFill="1" applyBorder="1"/>
    <xf numFmtId="164" fontId="10" fillId="0" borderId="10" xfId="0" applyNumberFormat="1" applyFont="1" applyFill="1" applyBorder="1"/>
    <xf numFmtId="164" fontId="10" fillId="0" borderId="9" xfId="0" applyNumberFormat="1" applyFont="1" applyFill="1" applyBorder="1"/>
    <xf numFmtId="164" fontId="0" fillId="0" borderId="39" xfId="0" applyNumberFormat="1" applyFill="1" applyBorder="1"/>
    <xf numFmtId="0" fontId="10" fillId="0" borderId="55" xfId="0" applyFont="1" applyFill="1" applyBorder="1"/>
    <xf numFmtId="164" fontId="0" fillId="0" borderId="54" xfId="0" applyNumberFormat="1" applyFill="1" applyBorder="1"/>
    <xf numFmtId="0" fontId="18" fillId="0" borderId="56" xfId="0" applyFont="1" applyFill="1" applyBorder="1" applyAlignment="1">
      <alignment horizontal="left" vertical="top"/>
    </xf>
    <xf numFmtId="0" fontId="10" fillId="0" borderId="42" xfId="0" applyFont="1" applyFill="1" applyBorder="1" applyAlignment="1">
      <alignment horizontal="left" vertical="top"/>
    </xf>
    <xf numFmtId="0" fontId="18" fillId="0" borderId="42" xfId="0" applyFont="1" applyFill="1" applyBorder="1" applyAlignment="1">
      <alignment horizontal="left" vertical="top"/>
    </xf>
    <xf numFmtId="0" fontId="18" fillId="0" borderId="30" xfId="0" applyFont="1" applyFill="1" applyBorder="1" applyAlignment="1">
      <alignment horizontal="left" vertical="top"/>
    </xf>
    <xf numFmtId="0" fontId="11" fillId="0" borderId="27" xfId="0" applyFont="1" applyFill="1" applyBorder="1" applyAlignment="1">
      <alignment horizontal="left" vertical="top"/>
    </xf>
    <xf numFmtId="0" fontId="11" fillId="0" borderId="28" xfId="0" applyFont="1" applyFill="1" applyBorder="1" applyAlignment="1">
      <alignment horizontal="left" vertical="top"/>
    </xf>
    <xf numFmtId="0" fontId="11" fillId="0" borderId="29" xfId="0" applyFont="1" applyFill="1" applyBorder="1" applyAlignment="1">
      <alignment horizontal="left" vertical="top"/>
    </xf>
    <xf numFmtId="0" fontId="16" fillId="0" borderId="42" xfId="0" applyFont="1" applyFill="1" applyBorder="1" applyAlignment="1">
      <alignment horizontal="left" vertical="top"/>
    </xf>
    <xf numFmtId="0" fontId="16" fillId="0" borderId="37" xfId="0" applyFont="1" applyFill="1" applyBorder="1" applyAlignment="1">
      <alignment horizontal="left" vertical="top"/>
    </xf>
    <xf numFmtId="0" fontId="11" fillId="0" borderId="24" xfId="0" applyFont="1" applyFill="1" applyBorder="1" applyAlignment="1">
      <alignment horizontal="left" vertical="top"/>
    </xf>
    <xf numFmtId="0" fontId="11" fillId="0" borderId="25" xfId="0" applyFont="1" applyFill="1" applyBorder="1" applyAlignment="1">
      <alignment horizontal="left" vertical="top"/>
    </xf>
    <xf numFmtId="0" fontId="11" fillId="0" borderId="36" xfId="0" applyFont="1" applyFill="1" applyBorder="1" applyAlignment="1">
      <alignment horizontal="left" vertical="top"/>
    </xf>
    <xf numFmtId="0" fontId="11" fillId="0" borderId="61" xfId="0" applyFont="1" applyFill="1" applyBorder="1" applyAlignment="1">
      <alignment horizontal="right" vertical="top"/>
    </xf>
    <xf numFmtId="0" fontId="11" fillId="0" borderId="26" xfId="0" applyFont="1" applyFill="1" applyBorder="1" applyAlignment="1">
      <alignment horizontal="right" vertical="top"/>
    </xf>
    <xf numFmtId="0" fontId="11" fillId="0" borderId="49" xfId="0" applyFont="1" applyFill="1" applyBorder="1"/>
    <xf numFmtId="0" fontId="11" fillId="0" borderId="51" xfId="0" applyFont="1" applyFill="1" applyBorder="1"/>
    <xf numFmtId="10" fontId="11" fillId="0" borderId="51" xfId="0" applyNumberFormat="1" applyFont="1" applyFill="1" applyBorder="1"/>
    <xf numFmtId="10" fontId="11" fillId="0" borderId="53" xfId="0" applyNumberFormat="1" applyFont="1" applyFill="1" applyBorder="1"/>
    <xf numFmtId="0" fontId="0" fillId="0" borderId="22" xfId="0" applyFill="1" applyBorder="1"/>
    <xf numFmtId="0" fontId="0" fillId="0" borderId="22" xfId="0" applyFont="1" applyFill="1" applyBorder="1"/>
    <xf numFmtId="0" fontId="48" fillId="2" borderId="22" xfId="0" applyFont="1" applyFill="1" applyBorder="1"/>
    <xf numFmtId="0" fontId="48" fillId="2" borderId="0" xfId="0" applyFont="1" applyFill="1" applyBorder="1"/>
    <xf numFmtId="0" fontId="7" fillId="2" borderId="0" xfId="0" applyFont="1" applyFill="1" applyBorder="1"/>
    <xf numFmtId="0" fontId="1" fillId="2" borderId="0" xfId="0" applyFont="1" applyFill="1" applyBorder="1"/>
    <xf numFmtId="164" fontId="0" fillId="2" borderId="0" xfId="0" applyNumberFormat="1" applyFill="1" applyBorder="1"/>
    <xf numFmtId="0" fontId="0" fillId="2" borderId="23" xfId="0" applyFill="1" applyBorder="1"/>
    <xf numFmtId="0" fontId="43" fillId="2" borderId="0" xfId="0" applyFont="1" applyFill="1" applyBorder="1"/>
    <xf numFmtId="0" fontId="47" fillId="2" borderId="0" xfId="0" applyFont="1" applyFill="1" applyBorder="1"/>
    <xf numFmtId="0" fontId="43" fillId="2" borderId="23" xfId="0" applyFont="1" applyFill="1" applyBorder="1"/>
    <xf numFmtId="0" fontId="20" fillId="7" borderId="49" xfId="0" applyFont="1" applyFill="1" applyBorder="1"/>
    <xf numFmtId="0" fontId="8" fillId="7" borderId="50" xfId="0" applyFont="1" applyFill="1" applyBorder="1"/>
    <xf numFmtId="164" fontId="20" fillId="7" borderId="50" xfId="0" applyNumberFormat="1" applyFont="1" applyFill="1" applyBorder="1"/>
    <xf numFmtId="164" fontId="20" fillId="7" borderId="52" xfId="0" applyNumberFormat="1" applyFont="1" applyFill="1" applyBorder="1"/>
    <xf numFmtId="10" fontId="8" fillId="7" borderId="53" xfId="0" applyNumberFormat="1" applyFont="1" applyFill="1" applyBorder="1"/>
    <xf numFmtId="164" fontId="8" fillId="7" borderId="14" xfId="0" applyNumberFormat="1" applyFont="1" applyFill="1" applyBorder="1"/>
    <xf numFmtId="164" fontId="13" fillId="7" borderId="4" xfId="0" applyNumberFormat="1" applyFont="1" applyFill="1" applyBorder="1"/>
    <xf numFmtId="164" fontId="13" fillId="7" borderId="1" xfId="0" applyNumberFormat="1" applyFont="1" applyFill="1" applyBorder="1"/>
    <xf numFmtId="0" fontId="10" fillId="0" borderId="0" xfId="0" applyFont="1" applyFill="1" applyBorder="1" applyAlignment="1">
      <alignment horizontal="center"/>
    </xf>
    <xf numFmtId="0" fontId="26" fillId="0" borderId="0" xfId="0" applyFont="1" applyFill="1" applyBorder="1"/>
    <xf numFmtId="0" fontId="8" fillId="5" borderId="0" xfId="0" applyFont="1" applyFill="1" applyBorder="1"/>
    <xf numFmtId="0" fontId="0" fillId="4" borderId="0" xfId="0" applyFont="1" applyFill="1" applyBorder="1"/>
    <xf numFmtId="0" fontId="26" fillId="4" borderId="0" xfId="0" applyFont="1" applyFill="1" applyBorder="1"/>
    <xf numFmtId="0" fontId="12" fillId="4" borderId="0" xfId="0" applyFont="1" applyFill="1" applyBorder="1"/>
    <xf numFmtId="0" fontId="10" fillId="4" borderId="0" xfId="0" applyFont="1" applyFill="1" applyBorder="1"/>
    <xf numFmtId="0" fontId="11" fillId="4" borderId="0" xfId="0" applyFont="1" applyFill="1" applyBorder="1"/>
    <xf numFmtId="0" fontId="10" fillId="4" borderId="0" xfId="0" applyFont="1" applyFill="1" applyBorder="1" applyAlignment="1">
      <alignment horizontal="center"/>
    </xf>
    <xf numFmtId="0" fontId="13" fillId="0" borderId="19" xfId="0" applyFont="1" applyFill="1" applyBorder="1"/>
    <xf numFmtId="0" fontId="8" fillId="0" borderId="20" xfId="0" applyFont="1" applyFill="1" applyBorder="1"/>
    <xf numFmtId="0" fontId="8" fillId="0" borderId="21" xfId="0" applyFont="1" applyFill="1" applyBorder="1"/>
    <xf numFmtId="0" fontId="13" fillId="0" borderId="22" xfId="0" applyFont="1" applyFill="1" applyBorder="1"/>
    <xf numFmtId="0" fontId="8" fillId="0" borderId="23" xfId="0" applyFont="1" applyFill="1" applyBorder="1"/>
    <xf numFmtId="0" fontId="13" fillId="0" borderId="24" xfId="0" applyFont="1" applyFill="1" applyBorder="1"/>
    <xf numFmtId="0" fontId="13" fillId="0" borderId="25" xfId="0" applyFont="1" applyFill="1" applyBorder="1"/>
    <xf numFmtId="0" fontId="8" fillId="0" borderId="25" xfId="0" applyFont="1" applyFill="1" applyBorder="1"/>
    <xf numFmtId="0" fontId="8" fillId="0" borderId="26" xfId="0" applyFont="1" applyFill="1" applyBorder="1"/>
    <xf numFmtId="0" fontId="13" fillId="5" borderId="8" xfId="0" applyFont="1" applyFill="1" applyBorder="1" applyAlignment="1">
      <alignment horizontal="left" vertical="top"/>
    </xf>
    <xf numFmtId="0" fontId="13" fillId="5" borderId="1" xfId="0" applyFont="1" applyFill="1" applyBorder="1" applyAlignment="1">
      <alignment horizontal="left" vertical="top"/>
    </xf>
    <xf numFmtId="0" fontId="13" fillId="5" borderId="5" xfId="0" applyFont="1" applyFill="1" applyBorder="1" applyAlignment="1">
      <alignment horizontal="left" vertical="top"/>
    </xf>
    <xf numFmtId="0" fontId="10" fillId="5" borderId="1" xfId="0" applyFont="1" applyFill="1" applyBorder="1" applyAlignment="1">
      <alignment horizontal="left" vertical="top"/>
    </xf>
    <xf numFmtId="0" fontId="21" fillId="5" borderId="1" xfId="0" applyFont="1" applyFill="1" applyBorder="1" applyAlignment="1">
      <alignment horizontal="left" vertical="top"/>
    </xf>
    <xf numFmtId="0" fontId="21" fillId="5" borderId="3" xfId="0" applyFont="1" applyFill="1" applyBorder="1" applyAlignment="1">
      <alignment horizontal="left" vertical="top"/>
    </xf>
    <xf numFmtId="0" fontId="10" fillId="5" borderId="8" xfId="0" applyFont="1" applyFill="1" applyBorder="1" applyAlignment="1">
      <alignment horizontal="left" vertical="top"/>
    </xf>
    <xf numFmtId="0" fontId="2" fillId="8" borderId="0" xfId="0" applyFont="1" applyFill="1" applyBorder="1"/>
    <xf numFmtId="0" fontId="29" fillId="8" borderId="0" xfId="0" applyFont="1" applyFill="1" applyBorder="1"/>
    <xf numFmtId="0" fontId="49" fillId="8" borderId="0" xfId="0" applyFont="1" applyFill="1" applyBorder="1" applyAlignment="1">
      <alignment horizontal="right"/>
    </xf>
    <xf numFmtId="0" fontId="21" fillId="8" borderId="0" xfId="0" applyFont="1" applyFill="1" applyBorder="1"/>
    <xf numFmtId="0" fontId="42" fillId="0" borderId="0" xfId="0" applyFont="1" applyAlignment="1">
      <alignment textRotation="90"/>
    </xf>
    <xf numFmtId="0" fontId="1" fillId="0" borderId="12" xfId="0" applyFont="1" applyFill="1" applyBorder="1" applyAlignment="1">
      <alignment horizontal="left"/>
    </xf>
    <xf numFmtId="0" fontId="1" fillId="0" borderId="15" xfId="0" applyFont="1" applyFill="1" applyBorder="1" applyAlignment="1">
      <alignment horizontal="left"/>
    </xf>
    <xf numFmtId="0" fontId="2" fillId="2" borderId="10" xfId="0" applyFont="1" applyFill="1" applyBorder="1"/>
    <xf numFmtId="0" fontId="42" fillId="0" borderId="0" xfId="0" applyFont="1" applyFill="1" applyAlignment="1">
      <alignment textRotation="90"/>
    </xf>
    <xf numFmtId="0" fontId="44" fillId="0" borderId="0" xfId="0" applyFont="1" applyFill="1"/>
    <xf numFmtId="0" fontId="46" fillId="0" borderId="0" xfId="0" applyFont="1" applyFill="1"/>
    <xf numFmtId="0" fontId="44" fillId="0" borderId="0" xfId="0" applyFont="1"/>
  </cellXfs>
  <cellStyles count="3">
    <cellStyle name="Prozent" xfId="2" builtinId="5"/>
    <cellStyle name="Standard" xfId="0" builtinId="0"/>
    <cellStyle name="Währung" xfId="1" builtinId="4"/>
  </cellStyles>
  <dxfs count="0"/>
  <tableStyles count="0" defaultTableStyle="TableStyleMedium2" defaultPivotStyle="PivotStyleLight16"/>
  <colors>
    <mruColors>
      <color rgb="FFFF0000"/>
      <color rgb="FFFF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iagrams/colors1.xml><?xml version="1.0" encoding="utf-8"?>
<dgm:colorsDef xmlns:dgm="http://schemas.openxmlformats.org/drawingml/2006/diagram" xmlns:a="http://schemas.openxmlformats.org/drawingml/2006/main" uniqueId="urn:microsoft.com/office/officeart/2005/8/colors/accent0_1">
  <dgm:title val=""/>
  <dgm:desc val=""/>
  <dgm:catLst>
    <dgm:cat type="mainScheme" pri="10100"/>
  </dgm:catLst>
  <dgm:styleLbl name="node0">
    <dgm:fillClrLst meth="repeat">
      <a:schemeClr val="lt1"/>
    </dgm:fillClrLst>
    <dgm:linClrLst meth="repeat">
      <a:schemeClr val="dk1">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dk1">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dk1">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dk1">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dk1">
        <a:shade val="80000"/>
      </a:schemeClr>
    </dgm:linClrLst>
    <dgm:effectClrLst/>
    <dgm:txLinClrLst/>
    <dgm:txFillClrLst/>
    <dgm:txEffectClrLst/>
  </dgm:styleLbl>
  <dgm:styleLbl name="node2">
    <dgm:fillClrLst meth="repeat">
      <a:schemeClr val="lt1"/>
    </dgm:fillClrLst>
    <dgm:linClrLst meth="repeat">
      <a:schemeClr val="dk1">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dk1">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dk1">
        <a:shade val="80000"/>
      </a:schemeClr>
    </dgm:linClrLst>
    <dgm:effectClrLst/>
    <dgm:txLinClrLst/>
    <dgm:txFillClrLst meth="repeat">
      <a:schemeClr val="dk1"/>
    </dgm:txFillClrLst>
    <dgm:txEffectClrLst/>
  </dgm:styleLbl>
  <dgm:styleLbl name="fgImgPlace1">
    <dgm:fillClrLst meth="repeat">
      <a:schemeClr val="dk1">
        <a:tint val="40000"/>
      </a:schemeClr>
    </dgm:fillClrLst>
    <dgm:linClrLst meth="repeat">
      <a:schemeClr val="dk1">
        <a:shade val="80000"/>
      </a:schemeClr>
    </dgm:linClrLst>
    <dgm:effectClrLst/>
    <dgm:txLinClrLst/>
    <dgm:txFillClrLst meth="repeat">
      <a:schemeClr val="lt1"/>
    </dgm:txFillClrLst>
    <dgm:txEffectClrLst/>
  </dgm:styleLbl>
  <dgm:styleLbl name="alignImgPlace1">
    <dgm:fillClrLst meth="repeat">
      <a:schemeClr val="dk1">
        <a:tint val="40000"/>
      </a:schemeClr>
    </dgm:fillClrLst>
    <dgm:linClrLst meth="repeat">
      <a:schemeClr val="dk1">
        <a:shade val="80000"/>
      </a:schemeClr>
    </dgm:linClrLst>
    <dgm:effectClrLst/>
    <dgm:txLinClrLst/>
    <dgm:txFillClrLst meth="repeat">
      <a:schemeClr val="lt1"/>
    </dgm:txFillClrLst>
    <dgm:txEffectClrLst/>
  </dgm:styleLbl>
  <dgm:styleLbl name="bgImgPlace1">
    <dgm:fillClrLst meth="repeat">
      <a:schemeClr val="dk1">
        <a:tint val="40000"/>
      </a:schemeClr>
    </dgm:fillClrLst>
    <dgm:linClrLst meth="repeat">
      <a:schemeClr val="dk1">
        <a:shade val="80000"/>
      </a:schemeClr>
    </dgm:linClrLst>
    <dgm:effectClrLst/>
    <dgm:txLinClrLst/>
    <dgm:txFillClrLst meth="repeat">
      <a:schemeClr val="lt1"/>
    </dgm:txFillClrLst>
    <dgm:txEffectClrLst/>
  </dgm:styleLbl>
  <dgm:styleLbl name="sibTrans2D1">
    <dgm:fillClrLst meth="repeat">
      <a:schemeClr val="dk1">
        <a:tint val="60000"/>
      </a:schemeClr>
    </dgm:fillClrLst>
    <dgm:linClrLst meth="repeat">
      <a:schemeClr val="dk1">
        <a:tint val="60000"/>
      </a:schemeClr>
    </dgm:linClrLst>
    <dgm:effectClrLst/>
    <dgm:txLinClrLst/>
    <dgm:txFillClrLst meth="repeat">
      <a:schemeClr val="dk1"/>
    </dgm:txFillClrLst>
    <dgm:txEffectClrLst/>
  </dgm:styleLbl>
  <dgm:styleLbl name="fgSibTrans2D1">
    <dgm:fillClrLst meth="repeat">
      <a:schemeClr val="dk1">
        <a:tint val="60000"/>
      </a:schemeClr>
    </dgm:fillClrLst>
    <dgm:linClrLst meth="repeat">
      <a:schemeClr val="dk1">
        <a:tint val="60000"/>
      </a:schemeClr>
    </dgm:linClrLst>
    <dgm:effectClrLst/>
    <dgm:txLinClrLst/>
    <dgm:txFillClrLst meth="repeat">
      <a:schemeClr val="dk1"/>
    </dgm:txFillClrLst>
    <dgm:txEffectClrLst/>
  </dgm:styleLbl>
  <dgm:styleLbl name="bgSibTrans2D1">
    <dgm:fillClrLst meth="repeat">
      <a:schemeClr val="dk1">
        <a:tint val="60000"/>
      </a:schemeClr>
    </dgm:fillClrLst>
    <dgm:linClrLst meth="repeat">
      <a:schemeClr val="dk1">
        <a:tint val="60000"/>
      </a:schemeClr>
    </dgm:linClrLst>
    <dgm:effectClrLst/>
    <dgm:txLinClrLst/>
    <dgm:txFillClrLst meth="repeat">
      <a:schemeClr val="dk1"/>
    </dgm:txFillClrLst>
    <dgm:txEffectClrLst/>
  </dgm:styleLbl>
  <dgm:styleLbl name="sibTrans1D1">
    <dgm:fillClrLst meth="repeat">
      <a:schemeClr val="dk1"/>
    </dgm:fillClrLst>
    <dgm:linClrLst meth="repeat">
      <a:schemeClr val="dk1"/>
    </dgm:linClrLst>
    <dgm:effectClrLst/>
    <dgm:txLinClrLst/>
    <dgm:txFillClrLst meth="repeat">
      <a:schemeClr val="tx1"/>
    </dgm:txFillClrLst>
    <dgm:txEffectClrLst/>
  </dgm:styleLbl>
  <dgm:styleLbl name="callout">
    <dgm:fillClrLst meth="repeat">
      <a:schemeClr val="dk1"/>
    </dgm:fillClrLst>
    <dgm:linClrLst meth="repeat">
      <a:schemeClr val="dk1"/>
    </dgm:linClrLst>
    <dgm:effectClrLst/>
    <dgm:txLinClrLst/>
    <dgm:txFillClrLst meth="repeat">
      <a:schemeClr val="tx1"/>
    </dgm:txFillClrLst>
    <dgm:txEffectClrLst/>
  </dgm:styleLbl>
  <dgm:styleLbl name="asst0">
    <dgm:fillClrLst meth="repeat">
      <a:schemeClr val="lt1"/>
    </dgm:fillClrLst>
    <dgm:linClrLst meth="repeat">
      <a:schemeClr val="dk1">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dk1">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dk1">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dk1">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dk1">
        <a:shade val="80000"/>
      </a:schemeClr>
    </dgm:linClrLst>
    <dgm:effectClrLst/>
    <dgm:txLinClrLst/>
    <dgm:txFillClrLst meth="repeat">
      <a:schemeClr val="dk1"/>
    </dgm:txFillClrLst>
    <dgm:txEffectClrLst/>
  </dgm:styleLbl>
  <dgm:styleLbl name="parChTrans2D1">
    <dgm:fillClrLst meth="repeat">
      <a:schemeClr val="dk1">
        <a:tint val="60000"/>
      </a:schemeClr>
    </dgm:fillClrLst>
    <dgm:linClrLst meth="repeat">
      <a:schemeClr val="dk1">
        <a:tint val="60000"/>
      </a:schemeClr>
    </dgm:linClrLst>
    <dgm:effectClrLst/>
    <dgm:txLinClrLst/>
    <dgm:txFillClrLst/>
    <dgm:txEffectClrLst/>
  </dgm:styleLbl>
  <dgm:styleLbl name="parChTrans2D2">
    <dgm:fillClrLst meth="repeat">
      <a:schemeClr val="dk1"/>
    </dgm:fillClrLst>
    <dgm:linClrLst meth="repeat">
      <a:schemeClr val="dk1"/>
    </dgm:linClrLst>
    <dgm:effectClrLst/>
    <dgm:txLinClrLst/>
    <dgm:txFillClrLst/>
    <dgm:txEffectClrLst/>
  </dgm:styleLbl>
  <dgm:styleLbl name="parChTrans2D3">
    <dgm:fillClrLst meth="repeat">
      <a:schemeClr val="dk1"/>
    </dgm:fillClrLst>
    <dgm:linClrLst meth="repeat">
      <a:schemeClr val="dk1"/>
    </dgm:linClrLst>
    <dgm:effectClrLst/>
    <dgm:txLinClrLst/>
    <dgm:txFillClrLst/>
    <dgm:txEffectClrLst/>
  </dgm:styleLbl>
  <dgm:styleLbl name="parChTrans2D4">
    <dgm:fillClrLst meth="repeat">
      <a:schemeClr val="dk1"/>
    </dgm:fillClrLst>
    <dgm:linClrLst meth="repeat">
      <a:schemeClr val="dk1"/>
    </dgm:linClrLst>
    <dgm:effectClrLst/>
    <dgm:txLinClrLst/>
    <dgm:txFillClrLst meth="repeat">
      <a:schemeClr val="lt1"/>
    </dgm:txFillClrLst>
    <dgm:txEffectClrLst/>
  </dgm:styleLbl>
  <dgm:styleLbl name="parChTrans1D1">
    <dgm:fillClrLst meth="repeat">
      <a:schemeClr val="dk1"/>
    </dgm:fillClrLst>
    <dgm:linClrLst meth="repeat">
      <a:schemeClr val="dk1">
        <a:shade val="60000"/>
      </a:schemeClr>
    </dgm:linClrLst>
    <dgm:effectClrLst/>
    <dgm:txLinClrLst/>
    <dgm:txFillClrLst meth="repeat">
      <a:schemeClr val="tx1"/>
    </dgm:txFillClrLst>
    <dgm:txEffectClrLst/>
  </dgm:styleLbl>
  <dgm:styleLbl name="parChTrans1D2">
    <dgm:fillClrLst meth="repeat">
      <a:schemeClr val="dk1"/>
    </dgm:fillClrLst>
    <dgm:linClrLst meth="repeat">
      <a:schemeClr val="dk1">
        <a:shade val="60000"/>
      </a:schemeClr>
    </dgm:linClrLst>
    <dgm:effectClrLst/>
    <dgm:txLinClrLst/>
    <dgm:txFillClrLst meth="repeat">
      <a:schemeClr val="tx1"/>
    </dgm:txFillClrLst>
    <dgm:txEffectClrLst/>
  </dgm:styleLbl>
  <dgm:styleLbl name="parChTrans1D3">
    <dgm:fillClrLst meth="repeat">
      <a:schemeClr val="dk1"/>
    </dgm:fillClrLst>
    <dgm:linClrLst meth="repeat">
      <a:schemeClr val="dk1">
        <a:shade val="80000"/>
      </a:schemeClr>
    </dgm:linClrLst>
    <dgm:effectClrLst/>
    <dgm:txLinClrLst/>
    <dgm:txFillClrLst meth="repeat">
      <a:schemeClr val="tx1"/>
    </dgm:txFillClrLst>
    <dgm:txEffectClrLst/>
  </dgm:styleLbl>
  <dgm:styleLbl name="parChTrans1D4">
    <dgm:fillClrLst meth="repeat">
      <a:schemeClr val="dk1"/>
    </dgm:fillClrLst>
    <dgm:linClrLst meth="repeat">
      <a:schemeClr val="dk1">
        <a:shade val="80000"/>
      </a:schemeClr>
    </dgm:linClrLst>
    <dgm:effectClrLst/>
    <dgm:txLinClrLst/>
    <dgm:txFillClrLst meth="repeat">
      <a:schemeClr val="tx1"/>
    </dgm:txFillClrLst>
    <dgm:txEffectClrLst/>
  </dgm:styleLbl>
  <dgm:styleLbl name="fgAcc1">
    <dgm:fillClrLst meth="repeat">
      <a:schemeClr val="dk1">
        <a:alpha val="90000"/>
        <a:tint val="40000"/>
      </a:schemeClr>
    </dgm:fillClrLst>
    <dgm:linClrLst meth="repeat">
      <a:schemeClr val="dk1"/>
    </dgm:linClrLst>
    <dgm:effectClrLst/>
    <dgm:txLinClrLst/>
    <dgm:txFillClrLst meth="repeat">
      <a:schemeClr val="dk1"/>
    </dgm:txFillClrLst>
    <dgm:txEffectClrLst/>
  </dgm:styleLbl>
  <dgm:styleLbl name="conFgAcc1">
    <dgm:fillClrLst meth="repeat">
      <a:schemeClr val="dk1">
        <a:alpha val="90000"/>
        <a:tint val="40000"/>
      </a:schemeClr>
    </dgm:fillClrLst>
    <dgm:linClrLst meth="repeat">
      <a:schemeClr val="dk1"/>
    </dgm:linClrLst>
    <dgm:effectClrLst/>
    <dgm:txLinClrLst/>
    <dgm:txFillClrLst meth="repeat">
      <a:schemeClr val="dk1"/>
    </dgm:txFillClrLst>
    <dgm:txEffectClrLst/>
  </dgm:styleLbl>
  <dgm:styleLbl name="alignAcc1">
    <dgm:fillClrLst meth="repeat">
      <a:schemeClr val="dk1">
        <a:alpha val="90000"/>
        <a:tint val="40000"/>
      </a:schemeClr>
    </dgm:fillClrLst>
    <dgm:linClrLst meth="repeat">
      <a:schemeClr val="dk1"/>
    </dgm:linClrLst>
    <dgm:effectClrLst/>
    <dgm:txLinClrLst/>
    <dgm:txFillClrLst meth="repeat">
      <a:schemeClr val="dk1"/>
    </dgm:txFillClrLst>
    <dgm:txEffectClrLst/>
  </dgm:styleLbl>
  <dgm:styleLbl name="trAlignAcc1">
    <dgm:fillClrLst meth="repeat">
      <a:schemeClr val="dk1">
        <a:alpha val="40000"/>
        <a:tint val="40000"/>
      </a:schemeClr>
    </dgm:fillClrLst>
    <dgm:linClrLst meth="repeat">
      <a:schemeClr val="dk1"/>
    </dgm:linClrLst>
    <dgm:effectClrLst/>
    <dgm:txLinClrLst/>
    <dgm:txFillClrLst meth="repeat">
      <a:schemeClr val="dk1"/>
    </dgm:txFillClrLst>
    <dgm:txEffectClrLst/>
  </dgm:styleLbl>
  <dgm:styleLbl name="bgAcc1">
    <dgm:fillClrLst meth="repeat">
      <a:schemeClr val="dk1">
        <a:alpha val="90000"/>
        <a:tint val="40000"/>
      </a:schemeClr>
    </dgm:fillClrLst>
    <dgm:linClrLst meth="repeat">
      <a:schemeClr val="dk1"/>
    </dgm:linClrLst>
    <dgm:effectClrLst/>
    <dgm:txLinClrLst/>
    <dgm:txFillClrLst meth="repeat">
      <a:schemeClr val="dk1"/>
    </dgm:txFillClrLst>
    <dgm:txEffectClrLst/>
  </dgm:styleLbl>
  <dgm:styleLbl name="solidFgAcc1">
    <dgm:fillClrLst meth="repeat">
      <a:schemeClr val="lt1"/>
    </dgm:fillClrLst>
    <dgm:linClrLst meth="repeat">
      <a:schemeClr val="dk1"/>
    </dgm:linClrLst>
    <dgm:effectClrLst/>
    <dgm:txLinClrLst/>
    <dgm:txFillClrLst meth="repeat">
      <a:schemeClr val="dk1"/>
    </dgm:txFillClrLst>
    <dgm:txEffectClrLst/>
  </dgm:styleLbl>
  <dgm:styleLbl name="solidAlignAcc1">
    <dgm:fillClrLst meth="repeat">
      <a:schemeClr val="lt1"/>
    </dgm:fillClrLst>
    <dgm:linClrLst meth="repeat">
      <a:schemeClr val="dk1"/>
    </dgm:linClrLst>
    <dgm:effectClrLst/>
    <dgm:txLinClrLst/>
    <dgm:txFillClrLst meth="repeat">
      <a:schemeClr val="dk1"/>
    </dgm:txFillClrLst>
    <dgm:txEffectClrLst/>
  </dgm:styleLbl>
  <dgm:styleLbl name="solidBgAcc1">
    <dgm:fillClrLst meth="repeat">
      <a:schemeClr val="lt1"/>
    </dgm:fillClrLst>
    <dgm:linClrLst meth="repeat">
      <a:schemeClr val="dk1"/>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dk1">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dk1">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dk1">
        <a:alpha val="90000"/>
      </a:schemeClr>
    </dgm:linClrLst>
    <dgm:effectClrLst/>
    <dgm:txLinClrLst/>
    <dgm:txFillClrLst meth="repeat">
      <a:schemeClr val="dk1"/>
    </dgm:txFillClrLst>
    <dgm:txEffectClrLst/>
  </dgm:styleLbl>
  <dgm:styleLbl name="fgAcc0">
    <dgm:fillClrLst meth="repeat">
      <a:schemeClr val="dk1">
        <a:alpha val="90000"/>
        <a:tint val="40000"/>
      </a:schemeClr>
    </dgm:fillClrLst>
    <dgm:linClrLst meth="repeat">
      <a:schemeClr val="dk1"/>
    </dgm:linClrLst>
    <dgm:effectClrLst/>
    <dgm:txLinClrLst/>
    <dgm:txFillClrLst meth="repeat">
      <a:schemeClr val="dk1"/>
    </dgm:txFillClrLst>
    <dgm:txEffectClrLst/>
  </dgm:styleLbl>
  <dgm:styleLbl name="fgAcc2">
    <dgm:fillClrLst meth="repeat">
      <a:schemeClr val="dk1">
        <a:alpha val="90000"/>
        <a:tint val="40000"/>
      </a:schemeClr>
    </dgm:fillClrLst>
    <dgm:linClrLst meth="repeat">
      <a:schemeClr val="dk1"/>
    </dgm:linClrLst>
    <dgm:effectClrLst/>
    <dgm:txLinClrLst/>
    <dgm:txFillClrLst meth="repeat">
      <a:schemeClr val="dk1"/>
    </dgm:txFillClrLst>
    <dgm:txEffectClrLst/>
  </dgm:styleLbl>
  <dgm:styleLbl name="fgAcc3">
    <dgm:fillClrLst meth="repeat">
      <a:schemeClr val="dk1">
        <a:alpha val="90000"/>
        <a:tint val="40000"/>
      </a:schemeClr>
    </dgm:fillClrLst>
    <dgm:linClrLst meth="repeat">
      <a:schemeClr val="dk1"/>
    </dgm:linClrLst>
    <dgm:effectClrLst/>
    <dgm:txLinClrLst/>
    <dgm:txFillClrLst meth="repeat">
      <a:schemeClr val="dk1"/>
    </dgm:txFillClrLst>
    <dgm:txEffectClrLst/>
  </dgm:styleLbl>
  <dgm:styleLbl name="fgAcc4">
    <dgm:fillClrLst meth="repeat">
      <a:schemeClr val="dk1">
        <a:alpha val="90000"/>
        <a:tint val="40000"/>
      </a:schemeClr>
    </dgm:fillClrLst>
    <dgm:linClrLst meth="repeat">
      <a:schemeClr val="dk1"/>
    </dgm:linClrLst>
    <dgm:effectClrLst/>
    <dgm:txLinClrLst/>
    <dgm:txFillClrLst meth="repeat">
      <a:schemeClr val="dk1"/>
    </dgm:txFillClrLst>
    <dgm:txEffectClrLst/>
  </dgm:styleLbl>
  <dgm:styleLbl name="bgShp">
    <dgm:fillClrLst meth="repeat">
      <a:schemeClr val="dk1">
        <a:tint val="40000"/>
      </a:schemeClr>
    </dgm:fillClrLst>
    <dgm:linClrLst meth="repeat">
      <a:schemeClr val="dk1"/>
    </dgm:linClrLst>
    <dgm:effectClrLst/>
    <dgm:txLinClrLst/>
    <dgm:txFillClrLst meth="repeat">
      <a:schemeClr val="dk1"/>
    </dgm:txFillClrLst>
    <dgm:txEffectClrLst/>
  </dgm:styleLbl>
  <dgm:styleLbl name="dkBgShp">
    <dgm:fillClrLst meth="repeat">
      <a:schemeClr val="dk1">
        <a:shade val="80000"/>
      </a:schemeClr>
    </dgm:fillClrLst>
    <dgm:linClrLst meth="repeat">
      <a:schemeClr val="dk1"/>
    </dgm:linClrLst>
    <dgm:effectClrLst/>
    <dgm:txLinClrLst/>
    <dgm:txFillClrLst meth="repeat">
      <a:schemeClr val="lt1"/>
    </dgm:txFillClrLst>
    <dgm:txEffectClrLst/>
  </dgm:styleLbl>
  <dgm:styleLbl name="trBgShp">
    <dgm:fillClrLst meth="repeat">
      <a:schemeClr val="dk1">
        <a:tint val="50000"/>
        <a:alpha val="40000"/>
      </a:schemeClr>
    </dgm:fillClrLst>
    <dgm:linClrLst meth="repeat">
      <a:schemeClr val="dk1"/>
    </dgm:linClrLst>
    <dgm:effectClrLst/>
    <dgm:txLinClrLst/>
    <dgm:txFillClrLst meth="repeat">
      <a:schemeClr val="lt1"/>
    </dgm:txFillClrLst>
    <dgm:txEffectClrLst/>
  </dgm:styleLbl>
  <dgm:styleLbl name="fgShp">
    <dgm:fillClrLst meth="repeat">
      <a:schemeClr val="dk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B049A537-A02B-43ED-A335-DAB84164B001}" type="doc">
      <dgm:prSet loTypeId="urn:microsoft.com/office/officeart/2005/8/layout/bProcess3" loCatId="process" qsTypeId="urn:microsoft.com/office/officeart/2005/8/quickstyle/simple1" qsCatId="simple" csTypeId="urn:microsoft.com/office/officeart/2005/8/colors/accent0_1" csCatId="mainScheme" phldr="1"/>
      <dgm:spPr/>
      <dgm:t>
        <a:bodyPr/>
        <a:lstStyle/>
        <a:p>
          <a:endParaRPr lang="de-DE"/>
        </a:p>
      </dgm:t>
    </dgm:pt>
    <dgm:pt modelId="{040BA33D-10DA-45A5-AEAE-13A48A161EE2}">
      <dgm:prSet phldrT="[Text]"/>
      <dgm:spPr>
        <a:noFill/>
      </dgm:spPr>
      <dgm:t>
        <a:bodyPr/>
        <a:lstStyle/>
        <a:p>
          <a:r>
            <a:rPr lang="de-DE" u="sng"/>
            <a:t>HINWEIS: </a:t>
          </a:r>
        </a:p>
        <a:p>
          <a:r>
            <a:rPr lang="de-DE" b="1"/>
            <a:t>Nur</a:t>
          </a:r>
          <a:r>
            <a:rPr lang="de-DE"/>
            <a:t> in grüne Felder eintragen!</a:t>
          </a:r>
        </a:p>
      </dgm:t>
    </dgm:pt>
    <dgm:pt modelId="{D8D4DBF1-BA40-48AD-B006-8FCC5445C71A}" type="parTrans" cxnId="{A7C26800-FAE0-4F5E-8365-8E31FCB3E6D7}">
      <dgm:prSet/>
      <dgm:spPr/>
      <dgm:t>
        <a:bodyPr/>
        <a:lstStyle/>
        <a:p>
          <a:endParaRPr lang="de-DE"/>
        </a:p>
      </dgm:t>
    </dgm:pt>
    <dgm:pt modelId="{F42A3DF5-EA21-40AD-BF0D-7E7EFDB7B48B}" type="sibTrans" cxnId="{A7C26800-FAE0-4F5E-8365-8E31FCB3E6D7}">
      <dgm:prSet/>
      <dgm:spPr/>
      <dgm:t>
        <a:bodyPr/>
        <a:lstStyle/>
        <a:p>
          <a:endParaRPr lang="de-DE"/>
        </a:p>
      </dgm:t>
    </dgm:pt>
    <dgm:pt modelId="{F33E3B6D-93CC-4F51-BA9B-D765227EF8A0}">
      <dgm:prSet phldrT="[Text]"/>
      <dgm:spPr>
        <a:solidFill>
          <a:schemeClr val="tx1"/>
        </a:solidFill>
      </dgm:spPr>
      <dgm:t>
        <a:bodyPr/>
        <a:lstStyle/>
        <a:p>
          <a:r>
            <a:rPr lang="de-DE">
              <a:solidFill>
                <a:schemeClr val="bg1"/>
              </a:solidFill>
            </a:rPr>
            <a:t>Allgemeine Angaben in </a:t>
          </a:r>
          <a:r>
            <a:rPr lang="de-DE" b="1">
              <a:solidFill>
                <a:schemeClr val="bg1"/>
              </a:solidFill>
            </a:rPr>
            <a:t>Gesamtberechnung</a:t>
          </a:r>
          <a:r>
            <a:rPr lang="de-DE">
              <a:solidFill>
                <a:schemeClr val="bg1"/>
              </a:solidFill>
            </a:rPr>
            <a:t> ausfüllen!</a:t>
          </a:r>
        </a:p>
      </dgm:t>
    </dgm:pt>
    <dgm:pt modelId="{22051A73-008B-456D-8532-F7961AE27596}" type="parTrans" cxnId="{6D94EF9D-D431-43F6-A682-A701C8326F14}">
      <dgm:prSet/>
      <dgm:spPr/>
      <dgm:t>
        <a:bodyPr/>
        <a:lstStyle/>
        <a:p>
          <a:endParaRPr lang="de-DE"/>
        </a:p>
      </dgm:t>
    </dgm:pt>
    <dgm:pt modelId="{25E4788A-96E5-4537-9E08-DF4C29D09044}" type="sibTrans" cxnId="{6D94EF9D-D431-43F6-A682-A701C8326F14}">
      <dgm:prSet/>
      <dgm:spPr/>
      <dgm:t>
        <a:bodyPr/>
        <a:lstStyle/>
        <a:p>
          <a:endParaRPr lang="de-DE"/>
        </a:p>
      </dgm:t>
    </dgm:pt>
    <dgm:pt modelId="{B88D1F9A-0411-4C64-9FE3-5EE73D9E158A}">
      <dgm:prSet phldrT="[Text]"/>
      <dgm:spPr>
        <a:solidFill>
          <a:schemeClr val="accent2"/>
        </a:solidFill>
      </dgm:spPr>
      <dgm:t>
        <a:bodyPr/>
        <a:lstStyle/>
        <a:p>
          <a:r>
            <a:rPr lang="de-DE"/>
            <a:t>Alle Ausgaben nach </a:t>
          </a:r>
          <a:r>
            <a:rPr lang="de-DE" b="1"/>
            <a:t>Jahresblättern</a:t>
          </a:r>
          <a:r>
            <a:rPr lang="de-DE"/>
            <a:t> einzeln eintragen!</a:t>
          </a:r>
        </a:p>
      </dgm:t>
    </dgm:pt>
    <dgm:pt modelId="{2AFCF4B8-EEE4-458B-BC12-62E8167C032A}" type="parTrans" cxnId="{1F4C7545-EF24-4221-BF03-8086C00EF269}">
      <dgm:prSet/>
      <dgm:spPr/>
      <dgm:t>
        <a:bodyPr/>
        <a:lstStyle/>
        <a:p>
          <a:endParaRPr lang="de-DE"/>
        </a:p>
      </dgm:t>
    </dgm:pt>
    <dgm:pt modelId="{583AB054-3CAA-4828-82DD-D7500ADC3470}" type="sibTrans" cxnId="{1F4C7545-EF24-4221-BF03-8086C00EF269}">
      <dgm:prSet/>
      <dgm:spPr/>
      <dgm:t>
        <a:bodyPr/>
        <a:lstStyle/>
        <a:p>
          <a:endParaRPr lang="de-DE"/>
        </a:p>
      </dgm:t>
    </dgm:pt>
    <dgm:pt modelId="{896F9575-72D8-4ED6-9943-E59DBB4B0FF8}">
      <dgm:prSet phldrT="[Text]"/>
      <dgm:spPr>
        <a:solidFill>
          <a:schemeClr val="accent2"/>
        </a:solidFill>
      </dgm:spPr>
      <dgm:t>
        <a:bodyPr/>
        <a:lstStyle/>
        <a:p>
          <a:r>
            <a:rPr lang="de-DE"/>
            <a:t>Alle Einnahmen nach </a:t>
          </a:r>
          <a:r>
            <a:rPr lang="de-DE" b="1"/>
            <a:t>Jahresblättern</a:t>
          </a:r>
          <a:r>
            <a:rPr lang="de-DE"/>
            <a:t> einzeln eintragen!</a:t>
          </a:r>
        </a:p>
      </dgm:t>
    </dgm:pt>
    <dgm:pt modelId="{93AD7BB9-CCD7-4F8B-8519-540F5C983DF9}" type="parTrans" cxnId="{AB2E18E5-B300-4A79-A379-834C92E6E8BC}">
      <dgm:prSet/>
      <dgm:spPr/>
      <dgm:t>
        <a:bodyPr/>
        <a:lstStyle/>
        <a:p>
          <a:endParaRPr lang="de-DE"/>
        </a:p>
      </dgm:t>
    </dgm:pt>
    <dgm:pt modelId="{BE41C98A-3B24-4603-A848-6E2677553F2C}" type="sibTrans" cxnId="{AB2E18E5-B300-4A79-A379-834C92E6E8BC}">
      <dgm:prSet/>
      <dgm:spPr/>
      <dgm:t>
        <a:bodyPr/>
        <a:lstStyle/>
        <a:p>
          <a:endParaRPr lang="de-DE"/>
        </a:p>
      </dgm:t>
    </dgm:pt>
    <dgm:pt modelId="{61BF92CB-FD9E-45F7-8E91-E9CBF9E7D507}">
      <dgm:prSet phldrT="[Text]"/>
      <dgm:spPr>
        <a:solidFill>
          <a:schemeClr val="tx1"/>
        </a:solidFill>
      </dgm:spPr>
      <dgm:t>
        <a:bodyPr/>
        <a:lstStyle/>
        <a:p>
          <a:r>
            <a:rPr lang="de-DE">
              <a:solidFill>
                <a:schemeClr val="bg1"/>
              </a:solidFill>
            </a:rPr>
            <a:t>Beantragte Förderung in </a:t>
          </a:r>
          <a:r>
            <a:rPr lang="de-DE" b="1">
              <a:solidFill>
                <a:schemeClr val="bg1"/>
              </a:solidFill>
            </a:rPr>
            <a:t>Gesamtbewertung</a:t>
          </a:r>
          <a:r>
            <a:rPr lang="de-DE">
              <a:solidFill>
                <a:schemeClr val="bg1"/>
              </a:solidFill>
            </a:rPr>
            <a:t> prüfen!</a:t>
          </a:r>
        </a:p>
      </dgm:t>
    </dgm:pt>
    <dgm:pt modelId="{4A3CA308-3493-4777-A733-FE74241290DB}" type="parTrans" cxnId="{D82A43DC-E964-452F-8565-A200974E4E69}">
      <dgm:prSet/>
      <dgm:spPr/>
      <dgm:t>
        <a:bodyPr/>
        <a:lstStyle/>
        <a:p>
          <a:endParaRPr lang="de-DE"/>
        </a:p>
      </dgm:t>
    </dgm:pt>
    <dgm:pt modelId="{478A37FE-D7F8-4958-B565-FD925C723E10}" type="sibTrans" cxnId="{D82A43DC-E964-452F-8565-A200974E4E69}">
      <dgm:prSet/>
      <dgm:spPr/>
      <dgm:t>
        <a:bodyPr/>
        <a:lstStyle/>
        <a:p>
          <a:endParaRPr lang="de-DE"/>
        </a:p>
      </dgm:t>
    </dgm:pt>
    <dgm:pt modelId="{68404BE4-97A2-4346-9856-33D4E5F82C48}" type="pres">
      <dgm:prSet presAssocID="{B049A537-A02B-43ED-A335-DAB84164B001}" presName="Name0" presStyleCnt="0">
        <dgm:presLayoutVars>
          <dgm:dir/>
          <dgm:resizeHandles val="exact"/>
        </dgm:presLayoutVars>
      </dgm:prSet>
      <dgm:spPr/>
      <dgm:t>
        <a:bodyPr/>
        <a:lstStyle/>
        <a:p>
          <a:endParaRPr lang="de-DE"/>
        </a:p>
      </dgm:t>
    </dgm:pt>
    <dgm:pt modelId="{A99128ED-1329-4329-8C9D-45F810B67464}" type="pres">
      <dgm:prSet presAssocID="{040BA33D-10DA-45A5-AEAE-13A48A161EE2}" presName="node" presStyleLbl="node1" presStyleIdx="0" presStyleCnt="5">
        <dgm:presLayoutVars>
          <dgm:bulletEnabled val="1"/>
        </dgm:presLayoutVars>
      </dgm:prSet>
      <dgm:spPr/>
      <dgm:t>
        <a:bodyPr/>
        <a:lstStyle/>
        <a:p>
          <a:endParaRPr lang="de-DE"/>
        </a:p>
      </dgm:t>
    </dgm:pt>
    <dgm:pt modelId="{2CAC36B1-F5AE-4735-95FA-0DC24FF9C83B}" type="pres">
      <dgm:prSet presAssocID="{F42A3DF5-EA21-40AD-BF0D-7E7EFDB7B48B}" presName="sibTrans" presStyleLbl="sibTrans1D1" presStyleIdx="0" presStyleCnt="4"/>
      <dgm:spPr/>
      <dgm:t>
        <a:bodyPr/>
        <a:lstStyle/>
        <a:p>
          <a:endParaRPr lang="de-DE"/>
        </a:p>
      </dgm:t>
    </dgm:pt>
    <dgm:pt modelId="{379D526D-B60B-472D-85BC-8F353AE5552B}" type="pres">
      <dgm:prSet presAssocID="{F42A3DF5-EA21-40AD-BF0D-7E7EFDB7B48B}" presName="connectorText" presStyleLbl="sibTrans1D1" presStyleIdx="0" presStyleCnt="4"/>
      <dgm:spPr/>
      <dgm:t>
        <a:bodyPr/>
        <a:lstStyle/>
        <a:p>
          <a:endParaRPr lang="de-DE"/>
        </a:p>
      </dgm:t>
    </dgm:pt>
    <dgm:pt modelId="{E11C9650-7071-4379-B493-280414674343}" type="pres">
      <dgm:prSet presAssocID="{F33E3B6D-93CC-4F51-BA9B-D765227EF8A0}" presName="node" presStyleLbl="node1" presStyleIdx="1" presStyleCnt="5">
        <dgm:presLayoutVars>
          <dgm:bulletEnabled val="1"/>
        </dgm:presLayoutVars>
      </dgm:prSet>
      <dgm:spPr/>
      <dgm:t>
        <a:bodyPr/>
        <a:lstStyle/>
        <a:p>
          <a:endParaRPr lang="de-DE"/>
        </a:p>
      </dgm:t>
    </dgm:pt>
    <dgm:pt modelId="{A755408C-E6F8-4710-ABDD-76F5072B5E0E}" type="pres">
      <dgm:prSet presAssocID="{25E4788A-96E5-4537-9E08-DF4C29D09044}" presName="sibTrans" presStyleLbl="sibTrans1D1" presStyleIdx="1" presStyleCnt="4"/>
      <dgm:spPr/>
      <dgm:t>
        <a:bodyPr/>
        <a:lstStyle/>
        <a:p>
          <a:endParaRPr lang="de-DE"/>
        </a:p>
      </dgm:t>
    </dgm:pt>
    <dgm:pt modelId="{6D21ECA0-4B44-4EC4-BBF9-FAE40B2855E5}" type="pres">
      <dgm:prSet presAssocID="{25E4788A-96E5-4537-9E08-DF4C29D09044}" presName="connectorText" presStyleLbl="sibTrans1D1" presStyleIdx="1" presStyleCnt="4"/>
      <dgm:spPr/>
      <dgm:t>
        <a:bodyPr/>
        <a:lstStyle/>
        <a:p>
          <a:endParaRPr lang="de-DE"/>
        </a:p>
      </dgm:t>
    </dgm:pt>
    <dgm:pt modelId="{FCC86AA3-60E6-42A6-9018-1FB105C09D8E}" type="pres">
      <dgm:prSet presAssocID="{B88D1F9A-0411-4C64-9FE3-5EE73D9E158A}" presName="node" presStyleLbl="node1" presStyleIdx="2" presStyleCnt="5">
        <dgm:presLayoutVars>
          <dgm:bulletEnabled val="1"/>
        </dgm:presLayoutVars>
      </dgm:prSet>
      <dgm:spPr/>
      <dgm:t>
        <a:bodyPr/>
        <a:lstStyle/>
        <a:p>
          <a:endParaRPr lang="de-DE"/>
        </a:p>
      </dgm:t>
    </dgm:pt>
    <dgm:pt modelId="{BD50DA22-D1B7-4ACE-B58B-24004B814068}" type="pres">
      <dgm:prSet presAssocID="{583AB054-3CAA-4828-82DD-D7500ADC3470}" presName="sibTrans" presStyleLbl="sibTrans1D1" presStyleIdx="2" presStyleCnt="4"/>
      <dgm:spPr/>
      <dgm:t>
        <a:bodyPr/>
        <a:lstStyle/>
        <a:p>
          <a:endParaRPr lang="de-DE"/>
        </a:p>
      </dgm:t>
    </dgm:pt>
    <dgm:pt modelId="{7320A2EF-9700-44A2-917E-1DEB44234088}" type="pres">
      <dgm:prSet presAssocID="{583AB054-3CAA-4828-82DD-D7500ADC3470}" presName="connectorText" presStyleLbl="sibTrans1D1" presStyleIdx="2" presStyleCnt="4"/>
      <dgm:spPr/>
      <dgm:t>
        <a:bodyPr/>
        <a:lstStyle/>
        <a:p>
          <a:endParaRPr lang="de-DE"/>
        </a:p>
      </dgm:t>
    </dgm:pt>
    <dgm:pt modelId="{6EA4DE01-74A1-44C8-8387-F574E7D37632}" type="pres">
      <dgm:prSet presAssocID="{896F9575-72D8-4ED6-9943-E59DBB4B0FF8}" presName="node" presStyleLbl="node1" presStyleIdx="3" presStyleCnt="5">
        <dgm:presLayoutVars>
          <dgm:bulletEnabled val="1"/>
        </dgm:presLayoutVars>
      </dgm:prSet>
      <dgm:spPr/>
      <dgm:t>
        <a:bodyPr/>
        <a:lstStyle/>
        <a:p>
          <a:endParaRPr lang="de-DE"/>
        </a:p>
      </dgm:t>
    </dgm:pt>
    <dgm:pt modelId="{D711F4A0-8385-4F03-871B-95E156F308EA}" type="pres">
      <dgm:prSet presAssocID="{BE41C98A-3B24-4603-A848-6E2677553F2C}" presName="sibTrans" presStyleLbl="sibTrans1D1" presStyleIdx="3" presStyleCnt="4"/>
      <dgm:spPr/>
      <dgm:t>
        <a:bodyPr/>
        <a:lstStyle/>
        <a:p>
          <a:endParaRPr lang="de-DE"/>
        </a:p>
      </dgm:t>
    </dgm:pt>
    <dgm:pt modelId="{ED25E232-F29F-402E-AF94-E37EBC3A1CD9}" type="pres">
      <dgm:prSet presAssocID="{BE41C98A-3B24-4603-A848-6E2677553F2C}" presName="connectorText" presStyleLbl="sibTrans1D1" presStyleIdx="3" presStyleCnt="4"/>
      <dgm:spPr/>
      <dgm:t>
        <a:bodyPr/>
        <a:lstStyle/>
        <a:p>
          <a:endParaRPr lang="de-DE"/>
        </a:p>
      </dgm:t>
    </dgm:pt>
    <dgm:pt modelId="{0F72FB42-0D7F-4EBD-B097-71838523A156}" type="pres">
      <dgm:prSet presAssocID="{61BF92CB-FD9E-45F7-8E91-E9CBF9E7D507}" presName="node" presStyleLbl="node1" presStyleIdx="4" presStyleCnt="5">
        <dgm:presLayoutVars>
          <dgm:bulletEnabled val="1"/>
        </dgm:presLayoutVars>
      </dgm:prSet>
      <dgm:spPr/>
      <dgm:t>
        <a:bodyPr/>
        <a:lstStyle/>
        <a:p>
          <a:endParaRPr lang="de-DE"/>
        </a:p>
      </dgm:t>
    </dgm:pt>
  </dgm:ptLst>
  <dgm:cxnLst>
    <dgm:cxn modelId="{1CB56C98-F90B-483C-A53F-15967FB01090}" type="presOf" srcId="{583AB054-3CAA-4828-82DD-D7500ADC3470}" destId="{7320A2EF-9700-44A2-917E-1DEB44234088}" srcOrd="1" destOrd="0" presId="urn:microsoft.com/office/officeart/2005/8/layout/bProcess3"/>
    <dgm:cxn modelId="{3B913746-8E38-4D2E-A89E-CAB7B2CB43FA}" type="presOf" srcId="{61BF92CB-FD9E-45F7-8E91-E9CBF9E7D507}" destId="{0F72FB42-0D7F-4EBD-B097-71838523A156}" srcOrd="0" destOrd="0" presId="urn:microsoft.com/office/officeart/2005/8/layout/bProcess3"/>
    <dgm:cxn modelId="{5F93F770-C394-46FB-8F5F-8E3180660B58}" type="presOf" srcId="{F42A3DF5-EA21-40AD-BF0D-7E7EFDB7B48B}" destId="{379D526D-B60B-472D-85BC-8F353AE5552B}" srcOrd="1" destOrd="0" presId="urn:microsoft.com/office/officeart/2005/8/layout/bProcess3"/>
    <dgm:cxn modelId="{1F4C7545-EF24-4221-BF03-8086C00EF269}" srcId="{B049A537-A02B-43ED-A335-DAB84164B001}" destId="{B88D1F9A-0411-4C64-9FE3-5EE73D9E158A}" srcOrd="2" destOrd="0" parTransId="{2AFCF4B8-EEE4-458B-BC12-62E8167C032A}" sibTransId="{583AB054-3CAA-4828-82DD-D7500ADC3470}"/>
    <dgm:cxn modelId="{6D94EF9D-D431-43F6-A682-A701C8326F14}" srcId="{B049A537-A02B-43ED-A335-DAB84164B001}" destId="{F33E3B6D-93CC-4F51-BA9B-D765227EF8A0}" srcOrd="1" destOrd="0" parTransId="{22051A73-008B-456D-8532-F7961AE27596}" sibTransId="{25E4788A-96E5-4537-9E08-DF4C29D09044}"/>
    <dgm:cxn modelId="{CEC9FAA9-8994-4BC4-9783-924AC9DFA0F3}" type="presOf" srcId="{BE41C98A-3B24-4603-A848-6E2677553F2C}" destId="{ED25E232-F29F-402E-AF94-E37EBC3A1CD9}" srcOrd="1" destOrd="0" presId="urn:microsoft.com/office/officeart/2005/8/layout/bProcess3"/>
    <dgm:cxn modelId="{AB2E18E5-B300-4A79-A379-834C92E6E8BC}" srcId="{B049A537-A02B-43ED-A335-DAB84164B001}" destId="{896F9575-72D8-4ED6-9943-E59DBB4B0FF8}" srcOrd="3" destOrd="0" parTransId="{93AD7BB9-CCD7-4F8B-8519-540F5C983DF9}" sibTransId="{BE41C98A-3B24-4603-A848-6E2677553F2C}"/>
    <dgm:cxn modelId="{86A0F1A2-1725-401A-8A60-451F0AE12E53}" type="presOf" srcId="{B88D1F9A-0411-4C64-9FE3-5EE73D9E158A}" destId="{FCC86AA3-60E6-42A6-9018-1FB105C09D8E}" srcOrd="0" destOrd="0" presId="urn:microsoft.com/office/officeart/2005/8/layout/bProcess3"/>
    <dgm:cxn modelId="{C4AB5164-FF5E-4F84-8775-346042F01D9B}" type="presOf" srcId="{583AB054-3CAA-4828-82DD-D7500ADC3470}" destId="{BD50DA22-D1B7-4ACE-B58B-24004B814068}" srcOrd="0" destOrd="0" presId="urn:microsoft.com/office/officeart/2005/8/layout/bProcess3"/>
    <dgm:cxn modelId="{87DFE237-0C59-49CC-8434-68B79F9A3522}" type="presOf" srcId="{F33E3B6D-93CC-4F51-BA9B-D765227EF8A0}" destId="{E11C9650-7071-4379-B493-280414674343}" srcOrd="0" destOrd="0" presId="urn:microsoft.com/office/officeart/2005/8/layout/bProcess3"/>
    <dgm:cxn modelId="{4558CE72-65E2-47E6-BC95-450D6459432E}" type="presOf" srcId="{BE41C98A-3B24-4603-A848-6E2677553F2C}" destId="{D711F4A0-8385-4F03-871B-95E156F308EA}" srcOrd="0" destOrd="0" presId="urn:microsoft.com/office/officeart/2005/8/layout/bProcess3"/>
    <dgm:cxn modelId="{ABEB683D-C96C-4E16-9874-B3018622BC54}" type="presOf" srcId="{B049A537-A02B-43ED-A335-DAB84164B001}" destId="{68404BE4-97A2-4346-9856-33D4E5F82C48}" srcOrd="0" destOrd="0" presId="urn:microsoft.com/office/officeart/2005/8/layout/bProcess3"/>
    <dgm:cxn modelId="{80E3548E-7F49-425E-9441-431AF0FD4D8C}" type="presOf" srcId="{040BA33D-10DA-45A5-AEAE-13A48A161EE2}" destId="{A99128ED-1329-4329-8C9D-45F810B67464}" srcOrd="0" destOrd="0" presId="urn:microsoft.com/office/officeart/2005/8/layout/bProcess3"/>
    <dgm:cxn modelId="{909DE29A-A7D1-421D-9EDD-33E65D83FC35}" type="presOf" srcId="{25E4788A-96E5-4537-9E08-DF4C29D09044}" destId="{6D21ECA0-4B44-4EC4-BBF9-FAE40B2855E5}" srcOrd="1" destOrd="0" presId="urn:microsoft.com/office/officeart/2005/8/layout/bProcess3"/>
    <dgm:cxn modelId="{A7C26800-FAE0-4F5E-8365-8E31FCB3E6D7}" srcId="{B049A537-A02B-43ED-A335-DAB84164B001}" destId="{040BA33D-10DA-45A5-AEAE-13A48A161EE2}" srcOrd="0" destOrd="0" parTransId="{D8D4DBF1-BA40-48AD-B006-8FCC5445C71A}" sibTransId="{F42A3DF5-EA21-40AD-BF0D-7E7EFDB7B48B}"/>
    <dgm:cxn modelId="{239C3C35-E4CD-428D-B105-B14CD5B6BAF8}" type="presOf" srcId="{896F9575-72D8-4ED6-9943-E59DBB4B0FF8}" destId="{6EA4DE01-74A1-44C8-8387-F574E7D37632}" srcOrd="0" destOrd="0" presId="urn:microsoft.com/office/officeart/2005/8/layout/bProcess3"/>
    <dgm:cxn modelId="{21E0DD9B-CC19-4A19-949B-26191DCA0E16}" type="presOf" srcId="{F42A3DF5-EA21-40AD-BF0D-7E7EFDB7B48B}" destId="{2CAC36B1-F5AE-4735-95FA-0DC24FF9C83B}" srcOrd="0" destOrd="0" presId="urn:microsoft.com/office/officeart/2005/8/layout/bProcess3"/>
    <dgm:cxn modelId="{68D741CB-7A69-4388-8CC3-76E0BDFF485B}" type="presOf" srcId="{25E4788A-96E5-4537-9E08-DF4C29D09044}" destId="{A755408C-E6F8-4710-ABDD-76F5072B5E0E}" srcOrd="0" destOrd="0" presId="urn:microsoft.com/office/officeart/2005/8/layout/bProcess3"/>
    <dgm:cxn modelId="{D82A43DC-E964-452F-8565-A200974E4E69}" srcId="{B049A537-A02B-43ED-A335-DAB84164B001}" destId="{61BF92CB-FD9E-45F7-8E91-E9CBF9E7D507}" srcOrd="4" destOrd="0" parTransId="{4A3CA308-3493-4777-A733-FE74241290DB}" sibTransId="{478A37FE-D7F8-4958-B565-FD925C723E10}"/>
    <dgm:cxn modelId="{FE8F2BD6-EE13-47B8-B03C-20DBAD5CD310}" type="presParOf" srcId="{68404BE4-97A2-4346-9856-33D4E5F82C48}" destId="{A99128ED-1329-4329-8C9D-45F810B67464}" srcOrd="0" destOrd="0" presId="urn:microsoft.com/office/officeart/2005/8/layout/bProcess3"/>
    <dgm:cxn modelId="{4830115A-6702-4ED4-B3E5-8263161E4793}" type="presParOf" srcId="{68404BE4-97A2-4346-9856-33D4E5F82C48}" destId="{2CAC36B1-F5AE-4735-95FA-0DC24FF9C83B}" srcOrd="1" destOrd="0" presId="urn:microsoft.com/office/officeart/2005/8/layout/bProcess3"/>
    <dgm:cxn modelId="{34065ED9-4CE9-4952-A2E6-22A7554882D0}" type="presParOf" srcId="{2CAC36B1-F5AE-4735-95FA-0DC24FF9C83B}" destId="{379D526D-B60B-472D-85BC-8F353AE5552B}" srcOrd="0" destOrd="0" presId="urn:microsoft.com/office/officeart/2005/8/layout/bProcess3"/>
    <dgm:cxn modelId="{7F17FC0E-AB24-42A0-A313-5146DE808418}" type="presParOf" srcId="{68404BE4-97A2-4346-9856-33D4E5F82C48}" destId="{E11C9650-7071-4379-B493-280414674343}" srcOrd="2" destOrd="0" presId="urn:microsoft.com/office/officeart/2005/8/layout/bProcess3"/>
    <dgm:cxn modelId="{7EF4AD99-BAFD-4465-B403-83507852D420}" type="presParOf" srcId="{68404BE4-97A2-4346-9856-33D4E5F82C48}" destId="{A755408C-E6F8-4710-ABDD-76F5072B5E0E}" srcOrd="3" destOrd="0" presId="urn:microsoft.com/office/officeart/2005/8/layout/bProcess3"/>
    <dgm:cxn modelId="{F5D2E5A8-5040-4591-8DB9-8BF6A6E03412}" type="presParOf" srcId="{A755408C-E6F8-4710-ABDD-76F5072B5E0E}" destId="{6D21ECA0-4B44-4EC4-BBF9-FAE40B2855E5}" srcOrd="0" destOrd="0" presId="urn:microsoft.com/office/officeart/2005/8/layout/bProcess3"/>
    <dgm:cxn modelId="{29B47FC7-51A8-47B0-AFB8-167889D792B6}" type="presParOf" srcId="{68404BE4-97A2-4346-9856-33D4E5F82C48}" destId="{FCC86AA3-60E6-42A6-9018-1FB105C09D8E}" srcOrd="4" destOrd="0" presId="urn:microsoft.com/office/officeart/2005/8/layout/bProcess3"/>
    <dgm:cxn modelId="{312F6C54-4080-4140-9054-4C76564E587E}" type="presParOf" srcId="{68404BE4-97A2-4346-9856-33D4E5F82C48}" destId="{BD50DA22-D1B7-4ACE-B58B-24004B814068}" srcOrd="5" destOrd="0" presId="urn:microsoft.com/office/officeart/2005/8/layout/bProcess3"/>
    <dgm:cxn modelId="{298E36C2-8018-41D7-AE67-9294E6E32090}" type="presParOf" srcId="{BD50DA22-D1B7-4ACE-B58B-24004B814068}" destId="{7320A2EF-9700-44A2-917E-1DEB44234088}" srcOrd="0" destOrd="0" presId="urn:microsoft.com/office/officeart/2005/8/layout/bProcess3"/>
    <dgm:cxn modelId="{E377A651-2C03-4D82-AD7E-256117DD5D61}" type="presParOf" srcId="{68404BE4-97A2-4346-9856-33D4E5F82C48}" destId="{6EA4DE01-74A1-44C8-8387-F574E7D37632}" srcOrd="6" destOrd="0" presId="urn:microsoft.com/office/officeart/2005/8/layout/bProcess3"/>
    <dgm:cxn modelId="{93C703BE-CF46-4D88-A9CC-CF9F2AAF0982}" type="presParOf" srcId="{68404BE4-97A2-4346-9856-33D4E5F82C48}" destId="{D711F4A0-8385-4F03-871B-95E156F308EA}" srcOrd="7" destOrd="0" presId="urn:microsoft.com/office/officeart/2005/8/layout/bProcess3"/>
    <dgm:cxn modelId="{42E67C42-41E9-4F71-B64C-C0FD05D8F9CE}" type="presParOf" srcId="{D711F4A0-8385-4F03-871B-95E156F308EA}" destId="{ED25E232-F29F-402E-AF94-E37EBC3A1CD9}" srcOrd="0" destOrd="0" presId="urn:microsoft.com/office/officeart/2005/8/layout/bProcess3"/>
    <dgm:cxn modelId="{75303BAC-7918-428F-BD32-896ABA6E1847}" type="presParOf" srcId="{68404BE4-97A2-4346-9856-33D4E5F82C48}" destId="{0F72FB42-0D7F-4EBD-B097-71838523A156}" srcOrd="8" destOrd="0" presId="urn:microsoft.com/office/officeart/2005/8/layout/bProcess3"/>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2CAC36B1-F5AE-4735-95FA-0DC24FF9C83B}">
      <dsp:nvSpPr>
        <dsp:cNvPr id="0" name=""/>
        <dsp:cNvSpPr/>
      </dsp:nvSpPr>
      <dsp:spPr>
        <a:xfrm>
          <a:off x="1403525" y="974393"/>
          <a:ext cx="292473" cy="91440"/>
        </a:xfrm>
        <a:custGeom>
          <a:avLst/>
          <a:gdLst/>
          <a:ahLst/>
          <a:cxnLst/>
          <a:rect l="0" t="0" r="0" b="0"/>
          <a:pathLst>
            <a:path>
              <a:moveTo>
                <a:pt x="0" y="45720"/>
              </a:moveTo>
              <a:lnTo>
                <a:pt x="292473" y="45720"/>
              </a:lnTo>
            </a:path>
          </a:pathLst>
        </a:custGeom>
        <a:noFill/>
        <a:ln w="6350" cap="flat" cmpd="sng" algn="ctr">
          <a:solidFill>
            <a:schemeClr val="dk1">
              <a:hueOff val="0"/>
              <a:satOff val="0"/>
              <a:lumOff val="0"/>
              <a:alphaOff val="0"/>
            </a:schemeClr>
          </a:solidFill>
          <a:prstDash val="solid"/>
          <a:miter lim="800000"/>
          <a:tailEnd type="arrow"/>
        </a:ln>
        <a:effectLst/>
      </dsp:spPr>
      <dsp:style>
        <a:lnRef idx="1">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lvl="0" algn="ctr" defTabSz="222250">
            <a:lnSpc>
              <a:spcPct val="90000"/>
            </a:lnSpc>
            <a:spcBef>
              <a:spcPct val="0"/>
            </a:spcBef>
            <a:spcAft>
              <a:spcPct val="35000"/>
            </a:spcAft>
          </a:pPr>
          <a:endParaRPr lang="de-DE" sz="500" kern="1200"/>
        </a:p>
      </dsp:txBody>
      <dsp:txXfrm>
        <a:off x="1541685" y="1018497"/>
        <a:ext cx="16153" cy="3230"/>
      </dsp:txXfrm>
    </dsp:sp>
    <dsp:sp modelId="{A99128ED-1329-4329-8C9D-45F810B67464}">
      <dsp:nvSpPr>
        <dsp:cNvPr id="0" name=""/>
        <dsp:cNvSpPr/>
      </dsp:nvSpPr>
      <dsp:spPr>
        <a:xfrm>
          <a:off x="657" y="598712"/>
          <a:ext cx="1404667" cy="842800"/>
        </a:xfrm>
        <a:prstGeom prst="rect">
          <a:avLst/>
        </a:prstGeom>
        <a:noFill/>
        <a:ln w="12700" cap="flat" cmpd="sng" algn="ctr">
          <a:solidFill>
            <a:schemeClr val="dk1">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78232" tIns="78232" rIns="78232" bIns="78232" numCol="1" spcCol="1270" anchor="ctr" anchorCtr="0">
          <a:noAutofit/>
        </a:bodyPr>
        <a:lstStyle/>
        <a:p>
          <a:pPr lvl="0" algn="ctr" defTabSz="488950">
            <a:lnSpc>
              <a:spcPct val="90000"/>
            </a:lnSpc>
            <a:spcBef>
              <a:spcPct val="0"/>
            </a:spcBef>
            <a:spcAft>
              <a:spcPct val="35000"/>
            </a:spcAft>
          </a:pPr>
          <a:r>
            <a:rPr lang="de-DE" sz="1100" u="sng" kern="1200"/>
            <a:t>HINWEIS: </a:t>
          </a:r>
        </a:p>
        <a:p>
          <a:pPr lvl="0" algn="ctr" defTabSz="488950">
            <a:lnSpc>
              <a:spcPct val="90000"/>
            </a:lnSpc>
            <a:spcBef>
              <a:spcPct val="0"/>
            </a:spcBef>
            <a:spcAft>
              <a:spcPct val="35000"/>
            </a:spcAft>
          </a:pPr>
          <a:r>
            <a:rPr lang="de-DE" sz="1100" b="1" kern="1200"/>
            <a:t>Nur</a:t>
          </a:r>
          <a:r>
            <a:rPr lang="de-DE" sz="1100" kern="1200"/>
            <a:t> in grüne Felder eintragen!</a:t>
          </a:r>
        </a:p>
      </dsp:txBody>
      <dsp:txXfrm>
        <a:off x="657" y="598712"/>
        <a:ext cx="1404667" cy="842800"/>
      </dsp:txXfrm>
    </dsp:sp>
    <dsp:sp modelId="{A755408C-E6F8-4710-ABDD-76F5072B5E0E}">
      <dsp:nvSpPr>
        <dsp:cNvPr id="0" name=""/>
        <dsp:cNvSpPr/>
      </dsp:nvSpPr>
      <dsp:spPr>
        <a:xfrm>
          <a:off x="702991" y="1439713"/>
          <a:ext cx="1727741" cy="292473"/>
        </a:xfrm>
        <a:custGeom>
          <a:avLst/>
          <a:gdLst/>
          <a:ahLst/>
          <a:cxnLst/>
          <a:rect l="0" t="0" r="0" b="0"/>
          <a:pathLst>
            <a:path>
              <a:moveTo>
                <a:pt x="1727741" y="0"/>
              </a:moveTo>
              <a:lnTo>
                <a:pt x="1727741" y="163336"/>
              </a:lnTo>
              <a:lnTo>
                <a:pt x="0" y="163336"/>
              </a:lnTo>
              <a:lnTo>
                <a:pt x="0" y="292473"/>
              </a:lnTo>
            </a:path>
          </a:pathLst>
        </a:custGeom>
        <a:noFill/>
        <a:ln w="6350" cap="flat" cmpd="sng" algn="ctr">
          <a:solidFill>
            <a:schemeClr val="dk1">
              <a:hueOff val="0"/>
              <a:satOff val="0"/>
              <a:lumOff val="0"/>
              <a:alphaOff val="0"/>
            </a:schemeClr>
          </a:solidFill>
          <a:prstDash val="solid"/>
          <a:miter lim="800000"/>
          <a:tailEnd type="arrow"/>
        </a:ln>
        <a:effectLst/>
      </dsp:spPr>
      <dsp:style>
        <a:lnRef idx="1">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lvl="0" algn="ctr" defTabSz="222250">
            <a:lnSpc>
              <a:spcPct val="90000"/>
            </a:lnSpc>
            <a:spcBef>
              <a:spcPct val="0"/>
            </a:spcBef>
            <a:spcAft>
              <a:spcPct val="35000"/>
            </a:spcAft>
          </a:pPr>
          <a:endParaRPr lang="de-DE" sz="500" kern="1200"/>
        </a:p>
      </dsp:txBody>
      <dsp:txXfrm>
        <a:off x="1522920" y="1584335"/>
        <a:ext cx="87884" cy="3230"/>
      </dsp:txXfrm>
    </dsp:sp>
    <dsp:sp modelId="{E11C9650-7071-4379-B493-280414674343}">
      <dsp:nvSpPr>
        <dsp:cNvPr id="0" name=""/>
        <dsp:cNvSpPr/>
      </dsp:nvSpPr>
      <dsp:spPr>
        <a:xfrm>
          <a:off x="1728399" y="598712"/>
          <a:ext cx="1404667" cy="842800"/>
        </a:xfrm>
        <a:prstGeom prst="rect">
          <a:avLst/>
        </a:prstGeom>
        <a:solidFill>
          <a:schemeClr val="tx1"/>
        </a:solidFill>
        <a:ln w="12700" cap="flat" cmpd="sng" algn="ctr">
          <a:solidFill>
            <a:schemeClr val="dk1">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78232" tIns="78232" rIns="78232" bIns="78232" numCol="1" spcCol="1270" anchor="ctr" anchorCtr="0">
          <a:noAutofit/>
        </a:bodyPr>
        <a:lstStyle/>
        <a:p>
          <a:pPr lvl="0" algn="ctr" defTabSz="488950">
            <a:lnSpc>
              <a:spcPct val="90000"/>
            </a:lnSpc>
            <a:spcBef>
              <a:spcPct val="0"/>
            </a:spcBef>
            <a:spcAft>
              <a:spcPct val="35000"/>
            </a:spcAft>
          </a:pPr>
          <a:r>
            <a:rPr lang="de-DE" sz="1100" kern="1200">
              <a:solidFill>
                <a:schemeClr val="bg1"/>
              </a:solidFill>
            </a:rPr>
            <a:t>Allgemeine Angaben in </a:t>
          </a:r>
          <a:r>
            <a:rPr lang="de-DE" sz="1100" b="1" kern="1200">
              <a:solidFill>
                <a:schemeClr val="bg1"/>
              </a:solidFill>
            </a:rPr>
            <a:t>Gesamtberechnung</a:t>
          </a:r>
          <a:r>
            <a:rPr lang="de-DE" sz="1100" kern="1200">
              <a:solidFill>
                <a:schemeClr val="bg1"/>
              </a:solidFill>
            </a:rPr>
            <a:t> ausfüllen!</a:t>
          </a:r>
        </a:p>
      </dsp:txBody>
      <dsp:txXfrm>
        <a:off x="1728399" y="598712"/>
        <a:ext cx="1404667" cy="842800"/>
      </dsp:txXfrm>
    </dsp:sp>
    <dsp:sp modelId="{BD50DA22-D1B7-4ACE-B58B-24004B814068}">
      <dsp:nvSpPr>
        <dsp:cNvPr id="0" name=""/>
        <dsp:cNvSpPr/>
      </dsp:nvSpPr>
      <dsp:spPr>
        <a:xfrm>
          <a:off x="1403525" y="2140267"/>
          <a:ext cx="292473" cy="91440"/>
        </a:xfrm>
        <a:custGeom>
          <a:avLst/>
          <a:gdLst/>
          <a:ahLst/>
          <a:cxnLst/>
          <a:rect l="0" t="0" r="0" b="0"/>
          <a:pathLst>
            <a:path>
              <a:moveTo>
                <a:pt x="0" y="45720"/>
              </a:moveTo>
              <a:lnTo>
                <a:pt x="292473" y="45720"/>
              </a:lnTo>
            </a:path>
          </a:pathLst>
        </a:custGeom>
        <a:noFill/>
        <a:ln w="6350" cap="flat" cmpd="sng" algn="ctr">
          <a:solidFill>
            <a:schemeClr val="dk1">
              <a:hueOff val="0"/>
              <a:satOff val="0"/>
              <a:lumOff val="0"/>
              <a:alphaOff val="0"/>
            </a:schemeClr>
          </a:solidFill>
          <a:prstDash val="solid"/>
          <a:miter lim="800000"/>
          <a:tailEnd type="arrow"/>
        </a:ln>
        <a:effectLst/>
      </dsp:spPr>
      <dsp:style>
        <a:lnRef idx="1">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lvl="0" algn="ctr" defTabSz="222250">
            <a:lnSpc>
              <a:spcPct val="90000"/>
            </a:lnSpc>
            <a:spcBef>
              <a:spcPct val="0"/>
            </a:spcBef>
            <a:spcAft>
              <a:spcPct val="35000"/>
            </a:spcAft>
          </a:pPr>
          <a:endParaRPr lang="de-DE" sz="500" kern="1200"/>
        </a:p>
      </dsp:txBody>
      <dsp:txXfrm>
        <a:off x="1541685" y="2184372"/>
        <a:ext cx="16153" cy="3230"/>
      </dsp:txXfrm>
    </dsp:sp>
    <dsp:sp modelId="{FCC86AA3-60E6-42A6-9018-1FB105C09D8E}">
      <dsp:nvSpPr>
        <dsp:cNvPr id="0" name=""/>
        <dsp:cNvSpPr/>
      </dsp:nvSpPr>
      <dsp:spPr>
        <a:xfrm>
          <a:off x="657" y="1764587"/>
          <a:ext cx="1404667" cy="842800"/>
        </a:xfrm>
        <a:prstGeom prst="rect">
          <a:avLst/>
        </a:prstGeom>
        <a:solidFill>
          <a:schemeClr val="accent2"/>
        </a:solidFill>
        <a:ln w="12700" cap="flat" cmpd="sng" algn="ctr">
          <a:solidFill>
            <a:schemeClr val="dk1">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78232" tIns="78232" rIns="78232" bIns="78232" numCol="1" spcCol="1270" anchor="ctr" anchorCtr="0">
          <a:noAutofit/>
        </a:bodyPr>
        <a:lstStyle/>
        <a:p>
          <a:pPr lvl="0" algn="ctr" defTabSz="488950">
            <a:lnSpc>
              <a:spcPct val="90000"/>
            </a:lnSpc>
            <a:spcBef>
              <a:spcPct val="0"/>
            </a:spcBef>
            <a:spcAft>
              <a:spcPct val="35000"/>
            </a:spcAft>
          </a:pPr>
          <a:r>
            <a:rPr lang="de-DE" sz="1100" kern="1200"/>
            <a:t>Alle Ausgaben nach </a:t>
          </a:r>
          <a:r>
            <a:rPr lang="de-DE" sz="1100" b="1" kern="1200"/>
            <a:t>Jahresblättern</a:t>
          </a:r>
          <a:r>
            <a:rPr lang="de-DE" sz="1100" kern="1200"/>
            <a:t> einzeln eintragen!</a:t>
          </a:r>
        </a:p>
      </dsp:txBody>
      <dsp:txXfrm>
        <a:off x="657" y="1764587"/>
        <a:ext cx="1404667" cy="842800"/>
      </dsp:txXfrm>
    </dsp:sp>
    <dsp:sp modelId="{D711F4A0-8385-4F03-871B-95E156F308EA}">
      <dsp:nvSpPr>
        <dsp:cNvPr id="0" name=""/>
        <dsp:cNvSpPr/>
      </dsp:nvSpPr>
      <dsp:spPr>
        <a:xfrm>
          <a:off x="702991" y="2605587"/>
          <a:ext cx="1727741" cy="292473"/>
        </a:xfrm>
        <a:custGeom>
          <a:avLst/>
          <a:gdLst/>
          <a:ahLst/>
          <a:cxnLst/>
          <a:rect l="0" t="0" r="0" b="0"/>
          <a:pathLst>
            <a:path>
              <a:moveTo>
                <a:pt x="1727741" y="0"/>
              </a:moveTo>
              <a:lnTo>
                <a:pt x="1727741" y="163336"/>
              </a:lnTo>
              <a:lnTo>
                <a:pt x="0" y="163336"/>
              </a:lnTo>
              <a:lnTo>
                <a:pt x="0" y="292473"/>
              </a:lnTo>
            </a:path>
          </a:pathLst>
        </a:custGeom>
        <a:noFill/>
        <a:ln w="6350" cap="flat" cmpd="sng" algn="ctr">
          <a:solidFill>
            <a:schemeClr val="dk1">
              <a:hueOff val="0"/>
              <a:satOff val="0"/>
              <a:lumOff val="0"/>
              <a:alphaOff val="0"/>
            </a:schemeClr>
          </a:solidFill>
          <a:prstDash val="solid"/>
          <a:miter lim="800000"/>
          <a:tailEnd type="arrow"/>
        </a:ln>
        <a:effectLst/>
      </dsp:spPr>
      <dsp:style>
        <a:lnRef idx="1">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lvl="0" algn="ctr" defTabSz="222250">
            <a:lnSpc>
              <a:spcPct val="90000"/>
            </a:lnSpc>
            <a:spcBef>
              <a:spcPct val="0"/>
            </a:spcBef>
            <a:spcAft>
              <a:spcPct val="35000"/>
            </a:spcAft>
          </a:pPr>
          <a:endParaRPr lang="de-DE" sz="500" kern="1200"/>
        </a:p>
      </dsp:txBody>
      <dsp:txXfrm>
        <a:off x="1522920" y="2750209"/>
        <a:ext cx="87884" cy="3230"/>
      </dsp:txXfrm>
    </dsp:sp>
    <dsp:sp modelId="{6EA4DE01-74A1-44C8-8387-F574E7D37632}">
      <dsp:nvSpPr>
        <dsp:cNvPr id="0" name=""/>
        <dsp:cNvSpPr/>
      </dsp:nvSpPr>
      <dsp:spPr>
        <a:xfrm>
          <a:off x="1728399" y="1764587"/>
          <a:ext cx="1404667" cy="842800"/>
        </a:xfrm>
        <a:prstGeom prst="rect">
          <a:avLst/>
        </a:prstGeom>
        <a:solidFill>
          <a:schemeClr val="accent2"/>
        </a:solidFill>
        <a:ln w="12700" cap="flat" cmpd="sng" algn="ctr">
          <a:solidFill>
            <a:schemeClr val="dk1">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78232" tIns="78232" rIns="78232" bIns="78232" numCol="1" spcCol="1270" anchor="ctr" anchorCtr="0">
          <a:noAutofit/>
        </a:bodyPr>
        <a:lstStyle/>
        <a:p>
          <a:pPr lvl="0" algn="ctr" defTabSz="488950">
            <a:lnSpc>
              <a:spcPct val="90000"/>
            </a:lnSpc>
            <a:spcBef>
              <a:spcPct val="0"/>
            </a:spcBef>
            <a:spcAft>
              <a:spcPct val="35000"/>
            </a:spcAft>
          </a:pPr>
          <a:r>
            <a:rPr lang="de-DE" sz="1100" kern="1200"/>
            <a:t>Alle Einnahmen nach </a:t>
          </a:r>
          <a:r>
            <a:rPr lang="de-DE" sz="1100" b="1" kern="1200"/>
            <a:t>Jahresblättern</a:t>
          </a:r>
          <a:r>
            <a:rPr lang="de-DE" sz="1100" kern="1200"/>
            <a:t> einzeln eintragen!</a:t>
          </a:r>
        </a:p>
      </dsp:txBody>
      <dsp:txXfrm>
        <a:off x="1728399" y="1764587"/>
        <a:ext cx="1404667" cy="842800"/>
      </dsp:txXfrm>
    </dsp:sp>
    <dsp:sp modelId="{0F72FB42-0D7F-4EBD-B097-71838523A156}">
      <dsp:nvSpPr>
        <dsp:cNvPr id="0" name=""/>
        <dsp:cNvSpPr/>
      </dsp:nvSpPr>
      <dsp:spPr>
        <a:xfrm>
          <a:off x="657" y="2930461"/>
          <a:ext cx="1404667" cy="842800"/>
        </a:xfrm>
        <a:prstGeom prst="rect">
          <a:avLst/>
        </a:prstGeom>
        <a:solidFill>
          <a:schemeClr val="tx1"/>
        </a:solidFill>
        <a:ln w="12700" cap="flat" cmpd="sng" algn="ctr">
          <a:solidFill>
            <a:schemeClr val="dk1">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78232" tIns="78232" rIns="78232" bIns="78232" numCol="1" spcCol="1270" anchor="ctr" anchorCtr="0">
          <a:noAutofit/>
        </a:bodyPr>
        <a:lstStyle/>
        <a:p>
          <a:pPr lvl="0" algn="ctr" defTabSz="488950">
            <a:lnSpc>
              <a:spcPct val="90000"/>
            </a:lnSpc>
            <a:spcBef>
              <a:spcPct val="0"/>
            </a:spcBef>
            <a:spcAft>
              <a:spcPct val="35000"/>
            </a:spcAft>
          </a:pPr>
          <a:r>
            <a:rPr lang="de-DE" sz="1100" kern="1200">
              <a:solidFill>
                <a:schemeClr val="bg1"/>
              </a:solidFill>
            </a:rPr>
            <a:t>Beantragte Förderung in </a:t>
          </a:r>
          <a:r>
            <a:rPr lang="de-DE" sz="1100" b="1" kern="1200">
              <a:solidFill>
                <a:schemeClr val="bg1"/>
              </a:solidFill>
            </a:rPr>
            <a:t>Gesamtbewertung</a:t>
          </a:r>
          <a:r>
            <a:rPr lang="de-DE" sz="1100" kern="1200">
              <a:solidFill>
                <a:schemeClr val="bg1"/>
              </a:solidFill>
            </a:rPr>
            <a:t> prüfen!</a:t>
          </a:r>
        </a:p>
      </dsp:txBody>
      <dsp:txXfrm>
        <a:off x="657" y="2930461"/>
        <a:ext cx="1404667" cy="842800"/>
      </dsp:txXfrm>
    </dsp:sp>
  </dsp:spTree>
</dsp:drawing>
</file>

<file path=xl/diagrams/layout1.xml><?xml version="1.0" encoding="utf-8"?>
<dgm:layoutDef xmlns:dgm="http://schemas.openxmlformats.org/drawingml/2006/diagram" xmlns:a="http://schemas.openxmlformats.org/drawingml/2006/main" uniqueId="urn:microsoft.com/office/officeart/2005/8/layout/bProcess3">
  <dgm:title val=""/>
  <dgm:desc val=""/>
  <dgm:catLst>
    <dgm:cat type="process" pri="18000"/>
  </dgm:catLst>
  <dgm:sampData>
    <dgm:dataModel>
      <dgm:ptLst>
        <dgm:pt modelId="0" type="doc"/>
        <dgm:pt modelId="1">
          <dgm:prSet phldr="1"/>
        </dgm:pt>
        <dgm:pt modelId="2">
          <dgm:prSet phldr="1"/>
        </dgm:pt>
        <dgm:pt modelId="3">
          <dgm:prSet phldr="1"/>
        </dgm:pt>
        <dgm:pt modelId="4">
          <dgm:prSet phldr="1"/>
        </dgm:pt>
        <dgm:pt modelId="5">
          <dgm:prSet phldr="1"/>
        </dgm:pt>
      </dgm:ptLst>
      <dgm:cxnLst>
        <dgm:cxn modelId="7" srcId="0" destId="1" srcOrd="0" destOrd="0"/>
        <dgm:cxn modelId="8" srcId="0" destId="2" srcOrd="1" destOrd="0"/>
        <dgm:cxn modelId="9" srcId="0" destId="3" srcOrd="2" destOrd="0"/>
        <dgm:cxn modelId="10" srcId="0" destId="4" srcOrd="3" destOrd="0"/>
        <dgm:cxn modelId="11" srcId="0" destId="5" srcOrd="4" destOrd="0"/>
      </dgm:cxn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Name0">
    <dgm:varLst>
      <dgm:dir/>
      <dgm:resizeHandles val="exact"/>
    </dgm:varLst>
    <dgm:choose name="Name1">
      <dgm:if name="Name2" axis="self" func="var" arg="dir" op="equ" val="norm">
        <dgm:alg type="snake">
          <dgm:param type="grDir" val="tL"/>
          <dgm:param type="flowDir" val="row"/>
          <dgm:param type="contDir" val="sameDir"/>
          <dgm:param type="bkpt" val="endCnv"/>
        </dgm:alg>
      </dgm:if>
      <dgm:else name="Name3">
        <dgm:alg type="snake">
          <dgm:param type="grDir" val="tR"/>
          <dgm:param type="flowDir" val="row"/>
          <dgm:param type="contDir" val="sameDir"/>
          <dgm:param type="bkpt" val="endCnv"/>
        </dgm:alg>
      </dgm:else>
    </dgm:choose>
    <dgm:shape xmlns:r="http://schemas.openxmlformats.org/officeDocument/2006/relationships" r:blip="">
      <dgm:adjLst/>
    </dgm:shape>
    <dgm:presOf/>
    <dgm:constrLst>
      <dgm:constr type="w" for="ch" ptType="node" refType="w"/>
      <dgm:constr type="w" for="ch" forName="sibTrans" refType="w" refFor="ch" refPtType="node" op="equ" fact="0.23"/>
      <dgm:constr type="sp" refType="w" refFor="ch" refForName="sibTrans" op="equ"/>
      <dgm:constr type="userB" for="des" forName="connectorText" refType="sp"/>
      <dgm:constr type="primFontSz" for="ch" ptType="node" op="equ" val="65"/>
      <dgm:constr type="h" for="ch" ptType="sibTrans" op="equ"/>
      <dgm:constr type="primFontSz" for="des" forName="connectorText" op="equ" val="55"/>
      <dgm:constr type="primFontSz" for="des" forName="connectorText" refType="primFontSz" refFor="ch" refPtType="node" op="lte" fact="0.8"/>
    </dgm:constrLst>
    <dgm:ruleLst/>
    <dgm:forEach name="nodesForEach" axis="ch" ptType="node">
      <dgm:layoutNode name="node">
        <dgm:varLst>
          <dgm:bulletEnabled val="1"/>
        </dgm:varLst>
        <dgm:alg type="tx"/>
        <dgm:shape xmlns:r="http://schemas.openxmlformats.org/officeDocument/2006/relationships" type="rect" r:blip="">
          <dgm:adjLst/>
        </dgm:shape>
        <dgm:presOf axis="desOrSelf" ptType="node"/>
        <dgm:constrLst>
          <dgm:constr type="h" refType="w" fact="0.6"/>
        </dgm:constrLst>
        <dgm:ruleLst>
          <dgm:rule type="primFontSz" val="5" fact="NaN" max="NaN"/>
        </dgm:ruleLst>
      </dgm:layoutNode>
      <dgm:forEach name="sibTransForEach" axis="followSib" ptType="sibTrans" cnt="1">
        <dgm:layoutNode name="sibTrans">
          <dgm:choose name="Name4">
            <dgm:if name="Name5" axis="self" func="var" arg="dir" op="equ" val="norm">
              <dgm:alg type="conn">
                <dgm:param type="connRout" val="bend"/>
                <dgm:param type="dim" val="1D"/>
                <dgm:param type="begPts" val="midR bCtr"/>
                <dgm:param type="endPts" val="midL tCtr"/>
              </dgm:alg>
            </dgm:if>
            <dgm:else name="Name6">
              <dgm:alg type="conn">
                <dgm:param type="connRout" val="bend"/>
                <dgm:param type="dim" val="1D"/>
                <dgm:param type="begPts" val="midL bCtr"/>
                <dgm:param type="endPts" val="midR tCtr"/>
              </dgm:alg>
            </dgm:else>
          </dgm:choose>
          <dgm:shape xmlns:r="http://schemas.openxmlformats.org/officeDocument/2006/relationships" type="conn" r:blip="" zOrderOff="-2">
            <dgm:adjLst/>
          </dgm:shape>
          <dgm:presOf axis="self"/>
          <dgm:constrLst>
            <dgm:constr type="begPad" val="-0.05"/>
            <dgm:constr type="endPad" val="0.9"/>
            <dgm:constr type="userA" for="ch" refType="connDist"/>
          </dgm:constrLst>
          <dgm:ruleLst/>
          <dgm:layoutNode name="connectorText">
            <dgm:alg type="tx">
              <dgm:param type="autoTxRot" val="upr"/>
            </dgm:alg>
            <dgm:shape xmlns:r="http://schemas.openxmlformats.org/officeDocument/2006/relationships" type="rect" r:blip="" hideGeom="1">
              <dgm:adjLst/>
            </dgm:shape>
            <dgm:presOf axis="self"/>
            <dgm:constrLst>
              <dgm:constr type="userA"/>
              <dgm:constr type="userB"/>
              <dgm:constr type="w" refType="userA" fact="0.05"/>
              <dgm:constr type="h" refType="userB" fact="0.01"/>
              <dgm:constr type="lMarg" val="1"/>
              <dgm:constr type="rMarg" val="1"/>
              <dgm:constr type="tMarg"/>
              <dgm:constr type="bMarg"/>
            </dgm:constrLst>
            <dgm:ruleLst>
              <dgm:rule type="w" val="NaN" fact="0.6" max="NaN"/>
              <dgm:rule type="h" val="NaN" fact="0.6" max="NaN"/>
              <dgm:rule type="primFontSz" val="5" fact="NaN" max="NaN"/>
            </dgm:ruleLst>
          </dgm:layoutNode>
        </dgm:layoutNode>
      </dgm:forEach>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3" Type="http://schemas.openxmlformats.org/officeDocument/2006/relationships/diagramQuickStyle" Target="../diagrams/quickStyle1.xml"/><Relationship Id="rId2" Type="http://schemas.openxmlformats.org/officeDocument/2006/relationships/diagramLayout" Target="../diagrams/layout1.xml"/><Relationship Id="rId1" Type="http://schemas.openxmlformats.org/officeDocument/2006/relationships/diagramData" Target="../diagrams/data1.xml"/><Relationship Id="rId5" Type="http://schemas.microsoft.com/office/2007/relationships/diagramDrawing" Target="../diagrams/drawing1.xml"/><Relationship Id="rId4" Type="http://schemas.openxmlformats.org/officeDocument/2006/relationships/diagramColors" Target="../diagrams/colors1.xml"/></Relationships>
</file>

<file path=xl/drawings/drawing1.xml><?xml version="1.0" encoding="utf-8"?>
<xdr:wsDr xmlns:xdr="http://schemas.openxmlformats.org/drawingml/2006/spreadsheetDrawing" xmlns:a="http://schemas.openxmlformats.org/drawingml/2006/main">
  <xdr:twoCellAnchor>
    <xdr:from>
      <xdr:col>14</xdr:col>
      <xdr:colOff>466725</xdr:colOff>
      <xdr:row>3</xdr:row>
      <xdr:rowOff>733424</xdr:rowOff>
    </xdr:from>
    <xdr:to>
      <xdr:col>18</xdr:col>
      <xdr:colOff>552450</xdr:colOff>
      <xdr:row>24</xdr:row>
      <xdr:rowOff>171449</xdr:rowOff>
    </xdr:to>
    <xdr:graphicFrame macro="">
      <xdr:nvGraphicFramePr>
        <xdr:cNvPr id="6" name="Diagramm 5"/>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247650</xdr:colOff>
          <xdr:row>9</xdr:row>
          <xdr:rowOff>133350</xdr:rowOff>
        </xdr:from>
        <xdr:to>
          <xdr:col>5</xdr:col>
          <xdr:colOff>19050</xdr:colOff>
          <xdr:row>11</xdr:row>
          <xdr:rowOff>57150</xdr:rowOff>
        </xdr:to>
        <xdr:sp macro="" textlink="">
          <xdr:nvSpPr>
            <xdr:cNvPr id="3076" name="Check Box 4" hidden="1">
              <a:extLst>
                <a:ext uri="{63B3BB69-23CF-44E3-9099-C40C66FF867C}">
                  <a14:compatExt spid="_x0000_s3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276225</xdr:colOff>
          <xdr:row>9</xdr:row>
          <xdr:rowOff>133350</xdr:rowOff>
        </xdr:from>
        <xdr:to>
          <xdr:col>8</xdr:col>
          <xdr:colOff>47625</xdr:colOff>
          <xdr:row>11</xdr:row>
          <xdr:rowOff>57150</xdr:rowOff>
        </xdr:to>
        <xdr:sp macro="" textlink="">
          <xdr:nvSpPr>
            <xdr:cNvPr id="3077" name="Check Box 5" hidden="1">
              <a:extLst>
                <a:ext uri="{63B3BB69-23CF-44E3-9099-C40C66FF867C}">
                  <a14:compatExt spid="_x0000_s3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omments" Target="../comments1.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tabColor theme="1"/>
    <pageSetUpPr fitToPage="1"/>
  </sheetPr>
  <dimension ref="B1:S30"/>
  <sheetViews>
    <sheetView tabSelected="1" workbookViewId="0">
      <selection activeCell="B12" sqref="B12"/>
    </sheetView>
  </sheetViews>
  <sheetFormatPr baseColWidth="10" defaultRowHeight="15" x14ac:dyDescent="0.25"/>
  <cols>
    <col min="14" max="14" width="6.5703125" customWidth="1"/>
    <col min="15" max="15" width="11.42578125" customWidth="1"/>
    <col min="19" max="19" width="14.42578125" customWidth="1"/>
  </cols>
  <sheetData>
    <row r="1" spans="2:19" x14ac:dyDescent="0.25">
      <c r="B1" s="16"/>
      <c r="C1" s="16"/>
      <c r="D1" s="16"/>
      <c r="E1" s="16"/>
      <c r="F1" s="16"/>
      <c r="G1" s="16"/>
      <c r="H1" s="16"/>
      <c r="I1" s="16"/>
      <c r="J1" s="16"/>
      <c r="K1" s="16"/>
      <c r="L1" s="16"/>
      <c r="M1" s="16"/>
      <c r="N1" s="16"/>
      <c r="O1" s="16"/>
      <c r="P1" s="16"/>
      <c r="Q1" s="16"/>
      <c r="R1" s="16"/>
      <c r="S1" s="16"/>
    </row>
    <row r="2" spans="2:19" ht="61.5" x14ac:dyDescent="0.9">
      <c r="D2" s="352" t="s">
        <v>181</v>
      </c>
    </row>
    <row r="3" spans="2:19" ht="15.75" thickBot="1" x14ac:dyDescent="0.3"/>
    <row r="4" spans="2:19" ht="87.75" x14ac:dyDescent="1.05">
      <c r="C4" s="76"/>
      <c r="D4" s="106" t="s">
        <v>119</v>
      </c>
      <c r="E4" s="77"/>
      <c r="F4" s="77"/>
      <c r="G4" s="83"/>
      <c r="H4" s="77"/>
      <c r="I4" s="77"/>
      <c r="J4" s="77"/>
      <c r="K4" s="77"/>
      <c r="L4" s="77"/>
      <c r="M4" s="78"/>
      <c r="O4" s="300" t="s">
        <v>154</v>
      </c>
      <c r="P4" s="106"/>
      <c r="Q4" s="292"/>
      <c r="R4" s="292"/>
      <c r="S4" s="293"/>
    </row>
    <row r="5" spans="2:19" x14ac:dyDescent="0.25">
      <c r="C5" s="79"/>
      <c r="D5" s="8"/>
      <c r="E5" s="8"/>
      <c r="F5" s="8"/>
      <c r="G5" s="8"/>
      <c r="H5" s="8"/>
      <c r="I5" s="8"/>
      <c r="J5" s="8"/>
      <c r="K5" s="8"/>
      <c r="L5" s="8"/>
      <c r="M5" s="80"/>
      <c r="O5" s="294"/>
      <c r="P5" s="295"/>
      <c r="Q5" s="295"/>
      <c r="R5" s="295"/>
      <c r="S5" s="296"/>
    </row>
    <row r="6" spans="2:19" x14ac:dyDescent="0.25">
      <c r="C6" s="79"/>
      <c r="D6" s="353" t="s">
        <v>82</v>
      </c>
      <c r="E6" s="353"/>
      <c r="F6" s="353"/>
      <c r="G6" s="353"/>
      <c r="H6" s="353"/>
      <c r="I6" s="353"/>
      <c r="J6" s="353"/>
      <c r="K6" s="353"/>
      <c r="L6" s="353"/>
      <c r="M6" s="80"/>
      <c r="O6" s="294"/>
      <c r="P6" s="295"/>
      <c r="Q6" s="295"/>
      <c r="R6" s="295"/>
      <c r="S6" s="296"/>
    </row>
    <row r="7" spans="2:19" x14ac:dyDescent="0.25">
      <c r="C7" s="79"/>
      <c r="D7" s="353" t="s">
        <v>186</v>
      </c>
      <c r="E7" s="353"/>
      <c r="F7" s="353"/>
      <c r="G7" s="353"/>
      <c r="H7" s="353"/>
      <c r="I7" s="353"/>
      <c r="J7" s="353"/>
      <c r="K7" s="353"/>
      <c r="L7" s="353"/>
      <c r="M7" s="80"/>
      <c r="O7" s="294"/>
      <c r="P7" s="295"/>
      <c r="Q7" s="295"/>
      <c r="R7" s="295"/>
      <c r="S7" s="296"/>
    </row>
    <row r="8" spans="2:19" x14ac:dyDescent="0.25">
      <c r="C8" s="79"/>
      <c r="D8" s="353"/>
      <c r="E8" s="353"/>
      <c r="F8" s="353"/>
      <c r="G8" s="353"/>
      <c r="H8" s="353"/>
      <c r="I8" s="353"/>
      <c r="J8" s="353"/>
      <c r="K8" s="353"/>
      <c r="L8" s="353"/>
      <c r="M8" s="80"/>
      <c r="O8" s="294"/>
      <c r="P8" s="295"/>
      <c r="Q8" s="295"/>
      <c r="R8" s="295"/>
      <c r="S8" s="296"/>
    </row>
    <row r="9" spans="2:19" x14ac:dyDescent="0.25">
      <c r="C9" s="79"/>
      <c r="D9" s="353" t="s">
        <v>187</v>
      </c>
      <c r="E9" s="353"/>
      <c r="F9" s="353"/>
      <c r="G9" s="353"/>
      <c r="H9" s="353"/>
      <c r="I9" s="353"/>
      <c r="J9" s="353"/>
      <c r="K9" s="353"/>
      <c r="L9" s="353"/>
      <c r="M9" s="80"/>
      <c r="O9" s="294"/>
      <c r="P9" s="295"/>
      <c r="Q9" s="295"/>
      <c r="R9" s="295"/>
      <c r="S9" s="296"/>
    </row>
    <row r="10" spans="2:19" x14ac:dyDescent="0.25">
      <c r="C10" s="79"/>
      <c r="D10" s="354" t="s">
        <v>188</v>
      </c>
      <c r="E10" s="353"/>
      <c r="F10" s="353"/>
      <c r="G10" s="353"/>
      <c r="H10" s="353"/>
      <c r="I10" s="353"/>
      <c r="J10" s="353"/>
      <c r="K10" s="353"/>
      <c r="L10" s="353"/>
      <c r="M10" s="80"/>
      <c r="O10" s="294"/>
      <c r="P10" s="295"/>
      <c r="Q10" s="295"/>
      <c r="R10" s="295"/>
      <c r="S10" s="296"/>
    </row>
    <row r="11" spans="2:19" x14ac:dyDescent="0.25">
      <c r="C11" s="79"/>
      <c r="D11" s="353"/>
      <c r="E11" s="353"/>
      <c r="F11" s="353"/>
      <c r="G11" s="353"/>
      <c r="H11" s="353"/>
      <c r="I11" s="353"/>
      <c r="J11" s="353"/>
      <c r="K11" s="353"/>
      <c r="L11" s="353"/>
      <c r="M11" s="80"/>
      <c r="O11" s="294"/>
      <c r="P11" s="295"/>
      <c r="Q11" s="295"/>
      <c r="R11" s="295"/>
      <c r="S11" s="296"/>
    </row>
    <row r="12" spans="2:19" x14ac:dyDescent="0.25">
      <c r="C12" s="79"/>
      <c r="D12" s="478" t="s">
        <v>213</v>
      </c>
      <c r="E12" s="478"/>
      <c r="F12" s="478"/>
      <c r="G12" s="478"/>
      <c r="H12" s="478"/>
      <c r="I12" s="478"/>
      <c r="J12" s="478"/>
      <c r="K12" s="478"/>
      <c r="L12" s="478"/>
      <c r="M12" s="80"/>
      <c r="O12" s="294"/>
      <c r="P12" s="295"/>
      <c r="Q12" s="295"/>
      <c r="R12" s="295"/>
      <c r="S12" s="296"/>
    </row>
    <row r="13" spans="2:19" x14ac:dyDescent="0.25">
      <c r="C13" s="79"/>
      <c r="D13" s="338"/>
      <c r="E13" s="34"/>
      <c r="F13" s="34"/>
      <c r="G13" s="34"/>
      <c r="H13" s="34"/>
      <c r="I13" s="34"/>
      <c r="J13" s="34"/>
      <c r="K13" s="34"/>
      <c r="L13" s="34"/>
      <c r="M13" s="80"/>
      <c r="O13" s="294"/>
      <c r="P13" s="295"/>
      <c r="Q13" s="295"/>
      <c r="R13" s="295"/>
      <c r="S13" s="296"/>
    </row>
    <row r="14" spans="2:19" x14ac:dyDescent="0.25">
      <c r="C14" s="79"/>
      <c r="D14" s="158" t="s">
        <v>210</v>
      </c>
      <c r="E14" s="158"/>
      <c r="F14" s="158"/>
      <c r="G14" s="158"/>
      <c r="H14" s="158"/>
      <c r="I14" s="158"/>
      <c r="J14" s="158"/>
      <c r="K14" s="158"/>
      <c r="L14" s="158"/>
      <c r="M14" s="80"/>
      <c r="O14" s="294"/>
      <c r="P14" s="295"/>
      <c r="Q14" s="295"/>
      <c r="R14" s="295"/>
      <c r="S14" s="296"/>
    </row>
    <row r="15" spans="2:19" x14ac:dyDescent="0.25">
      <c r="C15" s="79"/>
      <c r="D15" s="21"/>
      <c r="E15" s="477"/>
      <c r="F15" s="36"/>
      <c r="G15" s="64"/>
      <c r="H15" s="120"/>
      <c r="I15" s="476"/>
      <c r="J15" s="21"/>
      <c r="K15" s="21"/>
      <c r="L15" s="21"/>
      <c r="M15" s="80"/>
      <c r="O15" s="294"/>
      <c r="P15" s="295"/>
      <c r="Q15" s="295"/>
      <c r="R15" s="295"/>
      <c r="S15" s="296"/>
    </row>
    <row r="16" spans="2:19" x14ac:dyDescent="0.25">
      <c r="C16" s="79"/>
      <c r="D16" s="479" t="s">
        <v>212</v>
      </c>
      <c r="E16" s="480"/>
      <c r="F16" s="481"/>
      <c r="G16" s="482"/>
      <c r="H16" s="483"/>
      <c r="I16" s="484"/>
      <c r="J16" s="479"/>
      <c r="K16" s="479"/>
      <c r="L16" s="479"/>
      <c r="M16" s="80"/>
      <c r="O16" s="294"/>
      <c r="P16" s="295"/>
      <c r="Q16" s="295"/>
      <c r="R16" s="295"/>
      <c r="S16" s="296"/>
    </row>
    <row r="17" spans="2:19" x14ac:dyDescent="0.25">
      <c r="C17" s="79"/>
      <c r="D17" s="8"/>
      <c r="E17" s="8"/>
      <c r="F17" s="8"/>
      <c r="G17" s="8"/>
      <c r="H17" s="8"/>
      <c r="I17" s="8"/>
      <c r="J17" s="8"/>
      <c r="K17" s="8"/>
      <c r="L17" s="84"/>
      <c r="M17" s="80"/>
      <c r="O17" s="294"/>
      <c r="P17" s="295"/>
      <c r="Q17" s="295"/>
      <c r="R17" s="295"/>
      <c r="S17" s="296"/>
    </row>
    <row r="18" spans="2:19" x14ac:dyDescent="0.25">
      <c r="B18" s="51"/>
      <c r="C18" s="79"/>
      <c r="D18" s="27" t="s">
        <v>83</v>
      </c>
      <c r="E18" s="8"/>
      <c r="F18" s="8"/>
      <c r="G18" s="8"/>
      <c r="H18" s="86"/>
      <c r="I18" s="8"/>
      <c r="J18" s="8"/>
      <c r="K18" s="8"/>
      <c r="L18" s="8"/>
      <c r="M18" s="80"/>
      <c r="O18" s="294"/>
      <c r="P18" s="295"/>
      <c r="Q18" s="295"/>
      <c r="R18" s="295"/>
      <c r="S18" s="296"/>
    </row>
    <row r="19" spans="2:19" x14ac:dyDescent="0.25">
      <c r="C19" s="79"/>
      <c r="D19" s="27" t="s">
        <v>93</v>
      </c>
      <c r="E19" s="8"/>
      <c r="F19" s="8"/>
      <c r="G19" s="8"/>
      <c r="H19" s="8"/>
      <c r="I19" s="8"/>
      <c r="J19" s="8"/>
      <c r="K19" s="8"/>
      <c r="L19" s="8"/>
      <c r="M19" s="80"/>
      <c r="O19" s="294"/>
      <c r="P19" s="295"/>
      <c r="Q19" s="295"/>
      <c r="R19" s="302" t="s">
        <v>156</v>
      </c>
      <c r="S19" s="301"/>
    </row>
    <row r="20" spans="2:19" x14ac:dyDescent="0.25">
      <c r="B20" s="51"/>
      <c r="C20" s="87"/>
      <c r="D20" s="85"/>
      <c r="E20" s="8"/>
      <c r="F20" s="8"/>
      <c r="G20" s="8"/>
      <c r="H20" s="8"/>
      <c r="I20" s="8"/>
      <c r="J20" s="8"/>
      <c r="K20" s="84"/>
      <c r="L20" s="8"/>
      <c r="M20" s="80"/>
      <c r="O20" s="294"/>
      <c r="P20" s="295"/>
      <c r="Q20" s="295"/>
      <c r="R20" s="302" t="s">
        <v>157</v>
      </c>
      <c r="S20" s="301"/>
    </row>
    <row r="21" spans="2:19" x14ac:dyDescent="0.25">
      <c r="B21" s="31"/>
      <c r="C21" s="88"/>
      <c r="D21" s="353" t="s">
        <v>189</v>
      </c>
      <c r="E21" s="353"/>
      <c r="F21" s="353"/>
      <c r="G21" s="353"/>
      <c r="H21" s="353"/>
      <c r="I21" s="353"/>
      <c r="J21" s="353"/>
      <c r="K21" s="355"/>
      <c r="L21" s="353"/>
      <c r="M21" s="80"/>
      <c r="O21" s="294"/>
      <c r="P21" s="295"/>
      <c r="Q21" s="295"/>
      <c r="R21" s="302" t="s">
        <v>158</v>
      </c>
      <c r="S21" s="301"/>
    </row>
    <row r="22" spans="2:19" x14ac:dyDescent="0.25">
      <c r="B22" s="31"/>
      <c r="C22" s="88"/>
      <c r="D22" s="354" t="s">
        <v>190</v>
      </c>
      <c r="E22" s="353"/>
      <c r="F22" s="353"/>
      <c r="G22" s="353"/>
      <c r="H22" s="353"/>
      <c r="I22" s="353"/>
      <c r="J22" s="353"/>
      <c r="K22" s="355"/>
      <c r="L22" s="353"/>
      <c r="M22" s="80"/>
      <c r="O22" s="294"/>
      <c r="P22" s="295"/>
      <c r="Q22" s="295"/>
      <c r="R22" s="302" t="s">
        <v>159</v>
      </c>
      <c r="S22" s="301"/>
    </row>
    <row r="23" spans="2:19" x14ac:dyDescent="0.25">
      <c r="B23" s="31"/>
      <c r="C23" s="87"/>
      <c r="D23" s="84"/>
      <c r="E23" s="8"/>
      <c r="F23" s="8"/>
      <c r="G23" s="8"/>
      <c r="H23" s="8"/>
      <c r="I23" s="8"/>
      <c r="J23" s="8"/>
      <c r="K23" s="85"/>
      <c r="L23" s="8"/>
      <c r="M23" s="80"/>
      <c r="O23" s="294"/>
      <c r="P23" s="295"/>
      <c r="Q23" s="295"/>
      <c r="R23" s="295"/>
      <c r="S23" s="296"/>
    </row>
    <row r="24" spans="2:19" ht="15.75" thickBot="1" x14ac:dyDescent="0.3">
      <c r="B24" s="31"/>
      <c r="C24" s="89"/>
      <c r="D24" s="90"/>
      <c r="E24" s="81"/>
      <c r="F24" s="81"/>
      <c r="G24" s="81"/>
      <c r="H24" s="81"/>
      <c r="I24" s="81"/>
      <c r="J24" s="81"/>
      <c r="K24" s="91"/>
      <c r="L24" s="81"/>
      <c r="M24" s="82"/>
      <c r="O24" s="297"/>
      <c r="P24" s="298"/>
      <c r="Q24" s="298"/>
      <c r="R24" s="298"/>
      <c r="S24" s="299"/>
    </row>
    <row r="25" spans="2:19" ht="15.75" thickBot="1" x14ac:dyDescent="0.3">
      <c r="B25" s="31"/>
      <c r="C25" s="51"/>
      <c r="D25" s="31"/>
      <c r="K25" s="31"/>
    </row>
    <row r="26" spans="2:19" x14ac:dyDescent="0.25">
      <c r="B26" s="31"/>
      <c r="C26" s="485" t="s">
        <v>211</v>
      </c>
      <c r="D26" s="486"/>
      <c r="E26" s="486"/>
      <c r="F26" s="486"/>
      <c r="G26" s="486"/>
      <c r="H26" s="486"/>
      <c r="I26" s="486"/>
      <c r="J26" s="486"/>
      <c r="K26" s="486"/>
      <c r="L26" s="486"/>
      <c r="M26" s="486"/>
      <c r="N26" s="486"/>
      <c r="O26" s="486"/>
      <c r="P26" s="486"/>
      <c r="Q26" s="486"/>
      <c r="R26" s="486"/>
      <c r="S26" s="487"/>
    </row>
    <row r="27" spans="2:19" x14ac:dyDescent="0.25">
      <c r="B27" s="31"/>
      <c r="C27" s="488" t="s">
        <v>182</v>
      </c>
      <c r="D27" s="68"/>
      <c r="E27" s="34"/>
      <c r="F27" s="34"/>
      <c r="G27" s="34"/>
      <c r="H27" s="34"/>
      <c r="I27" s="34"/>
      <c r="J27" s="34"/>
      <c r="K27" s="46"/>
      <c r="L27" s="34"/>
      <c r="M27" s="34"/>
      <c r="N27" s="34"/>
      <c r="O27" s="34"/>
      <c r="P27" s="34"/>
      <c r="Q27" s="34"/>
      <c r="R27" s="34"/>
      <c r="S27" s="489"/>
    </row>
    <row r="28" spans="2:19" ht="15.75" thickBot="1" x14ac:dyDescent="0.3">
      <c r="B28" s="51"/>
      <c r="C28" s="490" t="s">
        <v>183</v>
      </c>
      <c r="D28" s="491"/>
      <c r="E28" s="492"/>
      <c r="F28" s="492"/>
      <c r="G28" s="492"/>
      <c r="H28" s="492"/>
      <c r="I28" s="492"/>
      <c r="J28" s="492"/>
      <c r="K28" s="491"/>
      <c r="L28" s="492"/>
      <c r="M28" s="492"/>
      <c r="N28" s="492"/>
      <c r="O28" s="492"/>
      <c r="P28" s="492"/>
      <c r="Q28" s="492"/>
      <c r="R28" s="492"/>
      <c r="S28" s="493"/>
    </row>
    <row r="29" spans="2:19" x14ac:dyDescent="0.25">
      <c r="B29" s="31"/>
      <c r="C29" s="52"/>
      <c r="D29" s="31"/>
      <c r="K29" s="31"/>
    </row>
    <row r="30" spans="2:19" x14ac:dyDescent="0.25">
      <c r="B30" s="47"/>
      <c r="C30" s="51" t="s">
        <v>209</v>
      </c>
      <c r="D30" s="36"/>
      <c r="K30" s="31"/>
    </row>
  </sheetData>
  <pageMargins left="0.7" right="0.7" top="0.78740157499999996" bottom="0.78740157499999996" header="0.3" footer="0.3"/>
  <pageSetup paperSize="9" scale="60"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
    <tabColor theme="1"/>
    <pageSetUpPr fitToPage="1"/>
  </sheetPr>
  <dimension ref="A2:O59"/>
  <sheetViews>
    <sheetView workbookViewId="0">
      <selection activeCell="I13" sqref="I13"/>
    </sheetView>
  </sheetViews>
  <sheetFormatPr baseColWidth="10" defaultRowHeight="15" x14ac:dyDescent="0.25"/>
  <cols>
    <col min="1" max="1" width="7.5703125" customWidth="1"/>
    <col min="3" max="3" width="13" customWidth="1"/>
    <col min="10" max="10" width="14.85546875" customWidth="1"/>
    <col min="12" max="12" width="24.5703125" customWidth="1"/>
    <col min="13" max="13" width="21.140625" bestFit="1" customWidth="1"/>
    <col min="14" max="14" width="11.85546875" customWidth="1"/>
  </cols>
  <sheetData>
    <row r="2" spans="1:15" ht="61.5" x14ac:dyDescent="0.9">
      <c r="A2" s="16"/>
      <c r="B2" s="367" t="s">
        <v>192</v>
      </c>
      <c r="C2" s="365"/>
      <c r="D2" s="364"/>
      <c r="E2" s="365"/>
      <c r="F2" s="365"/>
      <c r="G2" s="365"/>
      <c r="H2" s="365"/>
      <c r="I2" s="365"/>
      <c r="J2" s="364"/>
      <c r="K2" s="365"/>
      <c r="L2" s="366"/>
      <c r="M2" s="366"/>
      <c r="N2" s="366"/>
    </row>
    <row r="3" spans="1:15" ht="15.75" thickBot="1" x14ac:dyDescent="0.3">
      <c r="A3" s="16"/>
      <c r="J3" s="21"/>
      <c r="K3" s="21"/>
    </row>
    <row r="4" spans="1:15" x14ac:dyDescent="0.25">
      <c r="A4" s="509" t="s">
        <v>202</v>
      </c>
      <c r="B4" s="508" t="s">
        <v>11</v>
      </c>
      <c r="C4" s="508"/>
      <c r="D4" s="508"/>
      <c r="E4" s="508"/>
      <c r="F4" s="508"/>
      <c r="G4" s="508"/>
      <c r="H4" s="508"/>
      <c r="J4" s="21"/>
      <c r="K4" s="21"/>
      <c r="L4" s="73" t="s">
        <v>80</v>
      </c>
    </row>
    <row r="5" spans="1:15" x14ac:dyDescent="0.25">
      <c r="A5" s="509"/>
      <c r="B5" s="12" t="s">
        <v>0</v>
      </c>
      <c r="C5" s="13"/>
      <c r="D5" s="28"/>
      <c r="E5" s="232"/>
      <c r="F5" s="232"/>
      <c r="G5" s="232"/>
      <c r="H5" s="233"/>
      <c r="L5" s="72" t="s">
        <v>81</v>
      </c>
    </row>
    <row r="6" spans="1:15" ht="32.25" thickBot="1" x14ac:dyDescent="0.55000000000000004">
      <c r="A6" s="509"/>
      <c r="B6" s="12" t="s">
        <v>13</v>
      </c>
      <c r="C6" s="13"/>
      <c r="D6" s="28"/>
      <c r="E6" s="272" t="s">
        <v>32</v>
      </c>
      <c r="F6" s="232"/>
      <c r="G6" s="232"/>
      <c r="H6" s="233"/>
      <c r="L6" s="71">
        <f>H10</f>
        <v>44927</v>
      </c>
    </row>
    <row r="7" spans="1:15" x14ac:dyDescent="0.25">
      <c r="A7" s="509"/>
      <c r="B7" s="17" t="s">
        <v>10</v>
      </c>
      <c r="C7" s="11"/>
      <c r="D7" s="9"/>
      <c r="E7" s="136"/>
      <c r="F7" s="136"/>
      <c r="G7" s="136"/>
      <c r="H7" s="234"/>
    </row>
    <row r="8" spans="1:15" ht="15.75" thickBot="1" x14ac:dyDescent="0.3">
      <c r="A8" s="509"/>
      <c r="B8" s="29" t="s">
        <v>12</v>
      </c>
      <c r="C8" s="13"/>
      <c r="D8" s="13"/>
      <c r="E8" s="30"/>
      <c r="F8" s="13"/>
      <c r="G8" s="28"/>
      <c r="H8" s="235">
        <v>2023</v>
      </c>
      <c r="J8" s="505" t="s">
        <v>200</v>
      </c>
      <c r="K8" s="18" t="s">
        <v>20</v>
      </c>
      <c r="L8" s="18"/>
      <c r="M8" s="18"/>
      <c r="N8" s="18"/>
      <c r="O8" s="18"/>
    </row>
    <row r="9" spans="1:15" x14ac:dyDescent="0.25">
      <c r="A9" s="509"/>
      <c r="B9" s="29" t="s">
        <v>144</v>
      </c>
      <c r="C9" s="13"/>
      <c r="D9" s="13"/>
      <c r="E9" s="13"/>
      <c r="F9" s="13"/>
      <c r="G9" s="28"/>
      <c r="H9" s="234"/>
      <c r="J9" s="505"/>
      <c r="K9" s="390" t="s">
        <v>19</v>
      </c>
      <c r="L9" s="391"/>
      <c r="M9" s="391"/>
      <c r="N9" s="392"/>
      <c r="O9" s="393" t="e">
        <f>G25/G16</f>
        <v>#DIV/0!</v>
      </c>
    </row>
    <row r="10" spans="1:15" x14ac:dyDescent="0.25">
      <c r="A10" s="509"/>
      <c r="B10" s="17" t="s">
        <v>103</v>
      </c>
      <c r="C10" s="33"/>
      <c r="D10" s="33"/>
      <c r="E10" s="33"/>
      <c r="F10" s="33"/>
      <c r="G10" s="33"/>
      <c r="H10" s="237">
        <v>44927</v>
      </c>
      <c r="J10" s="505"/>
      <c r="K10" s="107" t="s">
        <v>86</v>
      </c>
      <c r="L10" s="394"/>
      <c r="M10" s="395"/>
      <c r="N10" s="396"/>
      <c r="O10" s="397" t="str">
        <f>IF(G25&lt;50000, "Ja", "Nein ")</f>
        <v>Ja</v>
      </c>
    </row>
    <row r="11" spans="1:15" x14ac:dyDescent="0.25">
      <c r="A11" s="509"/>
      <c r="B11" s="26" t="s">
        <v>121</v>
      </c>
      <c r="C11" s="33"/>
      <c r="D11" s="112"/>
      <c r="E11" s="136"/>
      <c r="F11" s="290"/>
      <c r="G11" s="291" t="s">
        <v>126</v>
      </c>
      <c r="H11" s="236"/>
      <c r="J11" s="505"/>
      <c r="K11" s="107" t="s">
        <v>117</v>
      </c>
      <c r="L11" s="398" t="str">
        <f>IF(O10="Ja", "Automatisch", "Auf Antrag")</f>
        <v>Automatisch</v>
      </c>
      <c r="M11" s="395" t="s">
        <v>118</v>
      </c>
      <c r="N11" s="399"/>
      <c r="O11" s="397" t="str">
        <f>IF(O10="Ja", "Ab Antragstellung", "Nein")</f>
        <v>Ab Antragstellung</v>
      </c>
    </row>
    <row r="12" spans="1:15" ht="15.75" thickBot="1" x14ac:dyDescent="0.3">
      <c r="A12" s="16"/>
      <c r="J12" s="505"/>
      <c r="K12" s="400" t="s">
        <v>21</v>
      </c>
      <c r="L12" s="401"/>
      <c r="M12" s="402"/>
      <c r="N12" s="403" t="e">
        <f>IF(OR((AND(G25&lt;=50000,H25&lt;=80%)),(AND(G25&gt;50000,G25&lt;=250000,H25&lt;=60%))),"Festbetragsfinanzierung","Anteilsfinanzierung")</f>
        <v>#DIV/0!</v>
      </c>
      <c r="O12" s="404"/>
    </row>
    <row r="13" spans="1:15" x14ac:dyDescent="0.25">
      <c r="A13" s="16"/>
      <c r="J13" s="505"/>
      <c r="K13" s="390" t="s">
        <v>108</v>
      </c>
      <c r="L13" s="391"/>
      <c r="M13" s="405">
        <f>'Einnahmen und Ausgaben Jahr 1'!F7+'Einnahmen und Ausgaben Jahr 2'!F7+'Einnahmen und Ausgaben Jahr 3'!F7</f>
        <v>0</v>
      </c>
      <c r="N13" s="391" t="s">
        <v>109</v>
      </c>
      <c r="O13" s="406" t="e">
        <f>M13/G21</f>
        <v>#DIV/0!</v>
      </c>
    </row>
    <row r="14" spans="1:15" x14ac:dyDescent="0.25">
      <c r="A14" s="509" t="s">
        <v>193</v>
      </c>
      <c r="B14" s="18" t="s">
        <v>14</v>
      </c>
      <c r="C14" s="18"/>
      <c r="D14" s="18"/>
      <c r="E14" s="18"/>
      <c r="F14" s="18"/>
      <c r="G14" s="18"/>
      <c r="H14" s="18"/>
      <c r="J14" s="505"/>
      <c r="K14" s="407" t="s">
        <v>110</v>
      </c>
      <c r="L14" s="408"/>
      <c r="M14" s="408"/>
      <c r="N14" s="408"/>
      <c r="O14" s="409" t="str">
        <f>IF(M13&lt;=(G21*0.2), "Ja", "Nein")</f>
        <v>Ja</v>
      </c>
    </row>
    <row r="15" spans="1:15" x14ac:dyDescent="0.25">
      <c r="A15" s="509"/>
      <c r="B15" s="1" t="s">
        <v>1</v>
      </c>
      <c r="C15" s="2"/>
      <c r="D15" s="3">
        <f>H8</f>
        <v>2023</v>
      </c>
      <c r="E15" s="3">
        <f>H8+1</f>
        <v>2024</v>
      </c>
      <c r="F15" s="2">
        <f>H8+2</f>
        <v>2025</v>
      </c>
      <c r="G15" s="98" t="s">
        <v>2</v>
      </c>
      <c r="H15" s="5" t="s">
        <v>15</v>
      </c>
      <c r="J15" s="505"/>
      <c r="K15" s="107" t="s">
        <v>184</v>
      </c>
      <c r="L15" s="108"/>
      <c r="M15" s="108"/>
      <c r="N15" s="109">
        <f>M13/15</f>
        <v>0</v>
      </c>
      <c r="O15" s="410" t="str">
        <f>IF(INT(N15)=N15,"Ja","Nein")</f>
        <v>Ja</v>
      </c>
    </row>
    <row r="16" spans="1:15" x14ac:dyDescent="0.25">
      <c r="A16" s="509"/>
      <c r="B16" s="38" t="s">
        <v>3</v>
      </c>
      <c r="C16" s="39"/>
      <c r="D16" s="43">
        <f>'Einnahmen und Ausgaben Jahr 1'!N50</f>
        <v>0</v>
      </c>
      <c r="E16" s="43">
        <f>'Einnahmen und Ausgaben Jahr 2'!N50</f>
        <v>0</v>
      </c>
      <c r="F16" s="44">
        <f>'Einnahmen und Ausgaben Jahr 3'!N50</f>
        <v>0</v>
      </c>
      <c r="G16" s="45">
        <f>SUM(D16:F16)</f>
        <v>0</v>
      </c>
      <c r="H16" s="37"/>
      <c r="J16" s="505"/>
      <c r="K16" s="411" t="s">
        <v>111</v>
      </c>
      <c r="L16" s="412"/>
      <c r="M16" s="412"/>
      <c r="N16" s="412"/>
      <c r="O16" s="413" t="str">
        <f>IF(O18=O19, "Ja", "Nein")</f>
        <v>Ja</v>
      </c>
    </row>
    <row r="17" spans="1:15" x14ac:dyDescent="0.25">
      <c r="A17" s="509"/>
      <c r="B17" s="20" t="s">
        <v>16</v>
      </c>
      <c r="C17" s="39"/>
      <c r="D17" s="24"/>
      <c r="E17" s="24"/>
      <c r="F17" s="40"/>
      <c r="G17" s="22">
        <f>SUM(D17:F17)</f>
        <v>0</v>
      </c>
      <c r="H17" s="37"/>
      <c r="J17" s="505"/>
      <c r="K17" s="414" t="s">
        <v>9</v>
      </c>
      <c r="L17" s="415">
        <f>H8</f>
        <v>2023</v>
      </c>
      <c r="M17" s="416">
        <f>H8+1</f>
        <v>2024</v>
      </c>
      <c r="N17" s="417">
        <f>H8+2</f>
        <v>2025</v>
      </c>
      <c r="O17" s="418" t="s">
        <v>7</v>
      </c>
    </row>
    <row r="18" spans="1:15" x14ac:dyDescent="0.25">
      <c r="A18" s="509"/>
      <c r="B18" s="20" t="s">
        <v>5</v>
      </c>
      <c r="C18" s="39"/>
      <c r="D18" s="24">
        <f>'Einnahmen und Ausgaben Jahr 1'!T18</f>
        <v>0</v>
      </c>
      <c r="E18" s="24">
        <f>'Einnahmen und Ausgaben Jahr 2'!T18</f>
        <v>0</v>
      </c>
      <c r="F18" s="40">
        <f>'Einnahmen und Ausgaben Jahr 3'!T18</f>
        <v>0</v>
      </c>
      <c r="G18" s="22">
        <f>SUM(D18:F18)</f>
        <v>0</v>
      </c>
      <c r="H18" s="37"/>
      <c r="J18" s="505"/>
      <c r="K18" s="419" t="s">
        <v>112</v>
      </c>
      <c r="L18" s="420">
        <f>'Einnahmen und Ausgaben Jahr 1'!T16</f>
        <v>0</v>
      </c>
      <c r="M18" s="175">
        <f>'Einnahmen und Ausgaben Jahr 2'!T16</f>
        <v>0</v>
      </c>
      <c r="N18" s="279">
        <f>'Einnahmen und Ausgaben Jahr 3'!T16</f>
        <v>0</v>
      </c>
      <c r="O18" s="421">
        <f>SUM(L18:N18)</f>
        <v>0</v>
      </c>
    </row>
    <row r="19" spans="1:15" ht="15.75" thickBot="1" x14ac:dyDescent="0.3">
      <c r="A19" s="509"/>
      <c r="B19" s="20" t="s">
        <v>6</v>
      </c>
      <c r="C19" s="39"/>
      <c r="D19" s="24">
        <f>'Einnahmen und Ausgaben Jahr 1'!T32</f>
        <v>0</v>
      </c>
      <c r="E19" s="24">
        <f>'Einnahmen und Ausgaben Jahr 2'!T32</f>
        <v>0</v>
      </c>
      <c r="F19" s="40">
        <f>'Einnahmen und Ausgaben Jahr 3'!T32</f>
        <v>0</v>
      </c>
      <c r="G19" s="22">
        <f>SUM(D19:F19)</f>
        <v>0</v>
      </c>
      <c r="H19" s="37"/>
      <c r="J19" s="505"/>
      <c r="K19" s="422" t="s">
        <v>113</v>
      </c>
      <c r="L19" s="423">
        <f>'Einnahmen und Ausgaben Jahr 1'!F7</f>
        <v>0</v>
      </c>
      <c r="M19" s="424">
        <f>'Einnahmen und Ausgaben Jahr 2'!F7</f>
        <v>0</v>
      </c>
      <c r="N19" s="425">
        <f>'Einnahmen und Ausgaben Jahr 3'!F7</f>
        <v>0</v>
      </c>
      <c r="O19" s="426">
        <f>SUM(L19:N19)</f>
        <v>0</v>
      </c>
    </row>
    <row r="20" spans="1:15" x14ac:dyDescent="0.25">
      <c r="A20" s="509"/>
      <c r="B20" s="111"/>
      <c r="C20" s="39"/>
      <c r="D20" s="24"/>
      <c r="E20" s="24"/>
      <c r="F20" s="40"/>
      <c r="G20" s="22"/>
      <c r="H20" s="37"/>
      <c r="J20" s="505"/>
      <c r="K20" s="427" t="s">
        <v>120</v>
      </c>
      <c r="L20" s="428"/>
      <c r="M20" s="428"/>
      <c r="N20" s="428"/>
      <c r="O20" s="429"/>
    </row>
    <row r="21" spans="1:15" ht="14.85" customHeight="1" x14ac:dyDescent="0.25">
      <c r="A21" s="509"/>
      <c r="B21" s="506" t="s">
        <v>201</v>
      </c>
      <c r="C21" s="507"/>
      <c r="D21" s="53">
        <f>D16-D17-D18-D19</f>
        <v>0</v>
      </c>
      <c r="E21" s="53">
        <f>E16-E17-E18-E19</f>
        <v>0</v>
      </c>
      <c r="F21" s="54">
        <f>F16-F17-F18-F19</f>
        <v>0</v>
      </c>
      <c r="G21" s="55">
        <f>SUM(D21:F21)</f>
        <v>0</v>
      </c>
      <c r="H21" s="56" t="s">
        <v>18</v>
      </c>
      <c r="J21" s="505"/>
      <c r="K21" s="414" t="s">
        <v>9</v>
      </c>
      <c r="L21" s="415">
        <f>H8</f>
        <v>2023</v>
      </c>
      <c r="M21" s="416">
        <f>H8+1</f>
        <v>2024</v>
      </c>
      <c r="N21" s="417">
        <f>H8+2</f>
        <v>2025</v>
      </c>
      <c r="O21" s="430"/>
    </row>
    <row r="22" spans="1:15" x14ac:dyDescent="0.25">
      <c r="A22" s="509"/>
      <c r="B22" s="20" t="s">
        <v>17</v>
      </c>
      <c r="C22" s="39"/>
      <c r="D22" s="24">
        <f>'Einnahmen und Ausgaben Jahr 1'!T39</f>
        <v>0</v>
      </c>
      <c r="E22" s="24">
        <f>'Einnahmen und Ausgaben Jahr 2'!T39</f>
        <v>0</v>
      </c>
      <c r="F22" s="40">
        <f>'Einnahmen und Ausgaben Jahr 3'!T39</f>
        <v>0</v>
      </c>
      <c r="G22" s="22">
        <f>SUM(D22:F22)</f>
        <v>0</v>
      </c>
      <c r="H22" s="41" t="e">
        <f>G22/G21</f>
        <v>#DIV/0!</v>
      </c>
      <c r="J22" s="505"/>
      <c r="K22" s="419" t="s">
        <v>115</v>
      </c>
      <c r="L22" s="420">
        <f>D25</f>
        <v>0</v>
      </c>
      <c r="M22" s="175">
        <f>E25</f>
        <v>0</v>
      </c>
      <c r="N22" s="279">
        <f>F25</f>
        <v>0</v>
      </c>
      <c r="O22" s="431"/>
    </row>
    <row r="23" spans="1:15" x14ac:dyDescent="0.25">
      <c r="A23" s="509"/>
      <c r="B23" s="20" t="s">
        <v>4</v>
      </c>
      <c r="C23" s="42"/>
      <c r="D23" s="24">
        <f>'Einnahmen und Ausgaben Jahr 1'!T6</f>
        <v>0</v>
      </c>
      <c r="E23" s="24">
        <f>'Einnahmen und Ausgaben Jahr 2'!T6</f>
        <v>0</v>
      </c>
      <c r="F23" s="40">
        <f>'Einnahmen und Ausgaben Jahr 3'!T6</f>
        <v>0</v>
      </c>
      <c r="G23" s="22">
        <f>SUM(D23:F23)</f>
        <v>0</v>
      </c>
      <c r="H23" s="41" t="e">
        <f>G23/G21</f>
        <v>#DIV/0!</v>
      </c>
      <c r="J23" s="505"/>
      <c r="K23" s="432" t="s">
        <v>116</v>
      </c>
      <c r="L23" s="433">
        <f>D29</f>
        <v>0</v>
      </c>
      <c r="M23" s="434">
        <f>E29</f>
        <v>0</v>
      </c>
      <c r="N23" s="435">
        <f>F29</f>
        <v>0</v>
      </c>
      <c r="O23" s="436"/>
    </row>
    <row r="24" spans="1:15" ht="26.45" customHeight="1" thickBot="1" x14ac:dyDescent="0.3">
      <c r="A24" s="509"/>
      <c r="B24" s="92" t="s">
        <v>84</v>
      </c>
      <c r="C24" s="93" t="s">
        <v>85</v>
      </c>
      <c r="D24" s="24"/>
      <c r="E24" s="24"/>
      <c r="F24" s="40"/>
      <c r="G24" s="22"/>
      <c r="H24" s="41"/>
      <c r="J24" s="505"/>
      <c r="K24" s="437" t="s">
        <v>114</v>
      </c>
      <c r="L24" s="328">
        <f>SUM(L22:L23)</f>
        <v>0</v>
      </c>
      <c r="M24" s="328">
        <f>SUM(M22:M23)</f>
        <v>0</v>
      </c>
      <c r="N24" s="328">
        <f>SUM(N22:N23)</f>
        <v>0</v>
      </c>
      <c r="O24" s="438"/>
    </row>
    <row r="25" spans="1:15" ht="17.25" customHeight="1" thickBot="1" x14ac:dyDescent="0.3">
      <c r="A25" s="509"/>
      <c r="B25" s="468" t="s">
        <v>92</v>
      </c>
      <c r="C25" s="469"/>
      <c r="D25" s="332">
        <f>D21-D22-D23</f>
        <v>0</v>
      </c>
      <c r="E25" s="332">
        <f>E21-E22-E23</f>
        <v>0</v>
      </c>
      <c r="F25" s="470">
        <f>F21-F22-F23</f>
        <v>0</v>
      </c>
      <c r="G25" s="471">
        <f>SUM(D25:F25)</f>
        <v>0</v>
      </c>
      <c r="H25" s="472" t="e">
        <f>G25/G21</f>
        <v>#DIV/0!</v>
      </c>
      <c r="J25" s="505"/>
      <c r="K25" s="439" t="s">
        <v>122</v>
      </c>
      <c r="L25" s="440"/>
      <c r="M25" s="441" t="s">
        <v>125</v>
      </c>
      <c r="N25" s="441" t="s">
        <v>124</v>
      </c>
      <c r="O25" s="442" t="s">
        <v>23</v>
      </c>
    </row>
    <row r="26" spans="1:15" ht="15.75" thickBot="1" x14ac:dyDescent="0.3">
      <c r="A26" s="110"/>
      <c r="B26" s="7"/>
      <c r="C26" s="8"/>
      <c r="D26" s="6"/>
      <c r="E26" s="6"/>
      <c r="F26" s="6"/>
      <c r="G26" s="6"/>
      <c r="H26" s="105"/>
      <c r="J26" s="505"/>
      <c r="K26" s="282" t="s">
        <v>123</v>
      </c>
      <c r="L26" s="318"/>
      <c r="M26" s="283" t="e">
        <f>('Einnahmen und Ausgaben Jahr 1'!M8+'Einnahmen und Ausgaben Jahr 2'!M8+'Einnahmen und Ausgaben Jahr 3'!M8)/G16</f>
        <v>#DIV/0!</v>
      </c>
      <c r="N26" s="284" t="e">
        <f>('Einnahmen und Ausgaben Jahr 1'!F6+'Einnahmen und Ausgaben Jahr 2'!F6+'Einnahmen und Ausgaben Jahr 3'!F6)/G16</f>
        <v>#DIV/0!</v>
      </c>
      <c r="O26" s="285" t="e">
        <f>('Einnahmen und Ausgaben Jahr 1'!M7+'Einnahmen und Ausgaben Jahr 2'!M7+'Einnahmen und Ausgaben Jahr 3'!M7)/G16</f>
        <v>#DIV/0!</v>
      </c>
    </row>
    <row r="27" spans="1:15" x14ac:dyDescent="0.25">
      <c r="B27" s="18" t="s">
        <v>33</v>
      </c>
      <c r="C27" s="18"/>
      <c r="D27" s="57"/>
      <c r="E27" s="57"/>
      <c r="F27" s="58"/>
      <c r="G27" s="96"/>
      <c r="H27" s="368"/>
      <c r="J27" s="505"/>
      <c r="K27" s="443" t="s">
        <v>145</v>
      </c>
      <c r="L27" s="444"/>
      <c r="M27" s="445"/>
      <c r="N27" s="446" t="s">
        <v>148</v>
      </c>
      <c r="O27" s="447" t="s">
        <v>149</v>
      </c>
    </row>
    <row r="28" spans="1:15" ht="15.75" thickBot="1" x14ac:dyDescent="0.3">
      <c r="B28" s="4" t="s">
        <v>1</v>
      </c>
      <c r="C28" s="101"/>
      <c r="D28" s="59">
        <f>H8</f>
        <v>2023</v>
      </c>
      <c r="E28" s="60">
        <f>H8+1</f>
        <v>2024</v>
      </c>
      <c r="F28" s="60">
        <f>H8+2</f>
        <v>2025</v>
      </c>
      <c r="G28" s="99" t="s">
        <v>7</v>
      </c>
      <c r="H28" s="103"/>
      <c r="J28" s="505"/>
      <c r="K28" s="448" t="s">
        <v>150</v>
      </c>
      <c r="L28" s="449"/>
      <c r="M28" s="450"/>
      <c r="N28" s="451" t="str">
        <f>IF(G18+G19=0,"Prüfen","Vorhanden")</f>
        <v>Prüfen</v>
      </c>
      <c r="O28" s="452" t="str">
        <f>IF(G22=0,"Prüfen","Vorhanden")</f>
        <v>Prüfen</v>
      </c>
    </row>
    <row r="29" spans="1:15" ht="15.75" thickBot="1" x14ac:dyDescent="0.3">
      <c r="A29" s="16"/>
      <c r="B29" s="100" t="s">
        <v>107</v>
      </c>
      <c r="C29" s="102"/>
      <c r="D29" s="61">
        <f>'Ergänzungsmittel Barrierefreihe'!N21</f>
        <v>0</v>
      </c>
      <c r="E29" s="61">
        <f>'Ergänzungsmittel Barrierefreihe'!N39</f>
        <v>0</v>
      </c>
      <c r="F29" s="97">
        <f>'Ergänzungsmittel Barrierefreihe'!N57</f>
        <v>0</v>
      </c>
      <c r="G29" s="95">
        <f>SUM(D29+E29+F29)</f>
        <v>0</v>
      </c>
      <c r="H29" s="103"/>
      <c r="I29" s="16"/>
      <c r="J29" s="505"/>
      <c r="K29" s="453" t="s">
        <v>161</v>
      </c>
      <c r="L29" s="454"/>
      <c r="M29" s="454"/>
      <c r="N29" s="455"/>
      <c r="O29" s="456" t="e">
        <f>('Einnahmen und Ausgaben Jahr 1'!M37+'Einnahmen und Ausgaben Jahr 2'!M37+'Einnahmen und Ausgaben Jahr 3'!M37)/G21</f>
        <v>#DIV/0!</v>
      </c>
    </row>
    <row r="30" spans="1:15" x14ac:dyDescent="0.25">
      <c r="A30" s="16"/>
      <c r="I30" s="21"/>
    </row>
    <row r="31" spans="1:15" x14ac:dyDescent="0.25">
      <c r="A31" s="16"/>
      <c r="I31" s="21"/>
    </row>
    <row r="32" spans="1:15" x14ac:dyDescent="0.25">
      <c r="A32" s="16"/>
      <c r="I32" s="21"/>
      <c r="K32" s="64"/>
      <c r="L32" s="64"/>
      <c r="M32" s="64"/>
      <c r="N32" s="64"/>
    </row>
    <row r="33" spans="1:15" x14ac:dyDescent="0.25">
      <c r="A33" s="16"/>
      <c r="B33" s="14"/>
      <c r="C33" s="15"/>
      <c r="D33" s="15"/>
      <c r="E33" s="14"/>
      <c r="F33" s="15"/>
      <c r="G33" s="15"/>
      <c r="H33" s="15"/>
      <c r="I33" s="14"/>
      <c r="J33" s="21"/>
      <c r="K33" s="46"/>
      <c r="L33" s="34"/>
      <c r="M33" s="34"/>
      <c r="N33" s="104"/>
    </row>
    <row r="34" spans="1:15" x14ac:dyDescent="0.25">
      <c r="A34" s="16"/>
      <c r="B34" s="14"/>
      <c r="C34" s="16"/>
      <c r="D34" s="16"/>
      <c r="E34" s="14"/>
      <c r="F34" s="16"/>
      <c r="G34" s="16"/>
      <c r="H34" s="16"/>
      <c r="I34" s="16"/>
      <c r="J34" s="21"/>
      <c r="K34" s="21"/>
      <c r="L34" s="21"/>
      <c r="M34" s="21"/>
      <c r="N34" s="21"/>
    </row>
    <row r="35" spans="1:15" x14ac:dyDescent="0.25">
      <c r="J35" s="21"/>
      <c r="K35" s="21"/>
      <c r="L35" s="21"/>
      <c r="M35" s="21"/>
      <c r="N35" s="21"/>
      <c r="O35" s="24"/>
    </row>
    <row r="37" spans="1:15" x14ac:dyDescent="0.25">
      <c r="F37" s="27"/>
      <c r="G37" s="27"/>
      <c r="H37" s="27"/>
      <c r="I37" s="27"/>
      <c r="J37" s="8"/>
    </row>
    <row r="38" spans="1:15" x14ac:dyDescent="0.25">
      <c r="F38" s="27"/>
      <c r="G38" s="27"/>
      <c r="H38" s="27"/>
      <c r="I38" s="27"/>
      <c r="J38" s="8"/>
    </row>
    <row r="39" spans="1:15" x14ac:dyDescent="0.25">
      <c r="F39" s="27"/>
      <c r="G39" s="27"/>
      <c r="H39" s="27"/>
      <c r="I39" s="27"/>
      <c r="J39" s="8"/>
    </row>
    <row r="40" spans="1:15" x14ac:dyDescent="0.25">
      <c r="B40" s="16"/>
      <c r="C40" s="16"/>
      <c r="D40" s="16"/>
      <c r="E40" s="16"/>
      <c r="F40" s="21"/>
      <c r="G40" s="21"/>
      <c r="H40" s="21"/>
      <c r="I40" s="21"/>
      <c r="J40" s="21"/>
      <c r="K40" s="16"/>
      <c r="L40" s="16"/>
      <c r="M40" s="16"/>
    </row>
    <row r="41" spans="1:15" x14ac:dyDescent="0.25">
      <c r="B41" s="74"/>
      <c r="C41" s="16"/>
      <c r="D41" s="16"/>
      <c r="E41" s="16"/>
      <c r="F41" s="16"/>
      <c r="G41" s="21"/>
      <c r="H41" s="16"/>
      <c r="I41" s="16"/>
      <c r="J41" s="16"/>
      <c r="K41" s="16"/>
      <c r="L41" s="16"/>
      <c r="M41" s="16"/>
    </row>
    <row r="42" spans="1:15" x14ac:dyDescent="0.25">
      <c r="B42" s="16"/>
      <c r="C42" s="16"/>
      <c r="D42" s="16"/>
      <c r="E42" s="16"/>
      <c r="F42" s="16"/>
      <c r="G42" s="21"/>
      <c r="H42" s="16"/>
      <c r="I42" s="16"/>
      <c r="J42" s="16"/>
      <c r="K42" s="16"/>
      <c r="L42" s="16"/>
      <c r="M42" s="16"/>
    </row>
    <row r="43" spans="1:15" x14ac:dyDescent="0.25">
      <c r="B43" s="16"/>
      <c r="C43" s="16"/>
      <c r="D43" s="16"/>
      <c r="E43" s="16"/>
      <c r="F43" s="16"/>
      <c r="G43" s="21"/>
      <c r="H43" s="16"/>
      <c r="I43" s="74"/>
      <c r="J43" s="16"/>
      <c r="K43" s="16"/>
      <c r="L43" s="35"/>
      <c r="M43" s="21"/>
      <c r="N43" s="21"/>
    </row>
    <row r="44" spans="1:15" x14ac:dyDescent="0.25">
      <c r="B44" s="16"/>
      <c r="C44" s="16"/>
      <c r="D44" s="16"/>
      <c r="E44" s="16"/>
      <c r="F44" s="16"/>
      <c r="G44" s="21"/>
      <c r="H44" s="16"/>
      <c r="I44" s="34"/>
      <c r="J44" s="34"/>
      <c r="K44" s="21"/>
      <c r="L44" s="21"/>
      <c r="M44" s="21"/>
      <c r="N44" s="21"/>
    </row>
    <row r="45" spans="1:15" x14ac:dyDescent="0.25">
      <c r="B45" s="16"/>
      <c r="C45" s="16"/>
      <c r="D45" s="16"/>
      <c r="E45" s="16"/>
      <c r="F45" s="16"/>
      <c r="G45" s="21"/>
      <c r="H45" s="16"/>
      <c r="I45" s="16"/>
      <c r="J45" s="16"/>
      <c r="K45" s="16"/>
      <c r="L45" s="16"/>
      <c r="M45" s="16"/>
      <c r="N45" s="21"/>
    </row>
    <row r="46" spans="1:15" x14ac:dyDescent="0.25">
      <c r="B46" s="16"/>
      <c r="C46" s="16"/>
      <c r="D46" s="16"/>
      <c r="E46" s="16"/>
      <c r="F46" s="16"/>
      <c r="G46" s="21"/>
      <c r="H46" s="16"/>
      <c r="I46" s="16"/>
      <c r="J46" s="16"/>
      <c r="K46" s="16"/>
      <c r="L46" s="16"/>
      <c r="M46" s="16"/>
      <c r="N46" s="21"/>
    </row>
    <row r="47" spans="1:15" x14ac:dyDescent="0.25">
      <c r="B47" s="16"/>
      <c r="C47" s="16"/>
      <c r="D47" s="16"/>
      <c r="E47" s="16"/>
      <c r="F47" s="16"/>
      <c r="G47" s="21"/>
      <c r="H47" s="16"/>
      <c r="I47" s="16"/>
      <c r="J47" s="16"/>
      <c r="K47" s="16"/>
      <c r="L47" s="16"/>
      <c r="M47" s="16"/>
    </row>
    <row r="48" spans="1:15" x14ac:dyDescent="0.25">
      <c r="B48" s="16"/>
      <c r="C48" s="16"/>
      <c r="D48" s="16"/>
      <c r="E48" s="16"/>
      <c r="F48" s="16"/>
      <c r="G48" s="21"/>
      <c r="H48" s="16"/>
      <c r="I48" s="16"/>
      <c r="J48" s="16"/>
      <c r="K48" s="16"/>
      <c r="L48" s="16"/>
      <c r="M48" s="16"/>
    </row>
    <row r="49" spans="2:13" x14ac:dyDescent="0.25">
      <c r="B49" s="16"/>
      <c r="C49" s="16"/>
      <c r="D49" s="16"/>
      <c r="E49" s="16"/>
      <c r="F49" s="16"/>
      <c r="G49" s="21"/>
      <c r="H49" s="16"/>
      <c r="I49" s="16"/>
      <c r="J49" s="16"/>
      <c r="K49" s="16"/>
      <c r="L49" s="16"/>
      <c r="M49" s="16"/>
    </row>
    <row r="50" spans="2:13" x14ac:dyDescent="0.25">
      <c r="B50" s="16"/>
      <c r="C50" s="16"/>
      <c r="D50" s="16"/>
      <c r="E50" s="16"/>
      <c r="F50" s="16"/>
      <c r="G50" s="21"/>
      <c r="H50" s="16"/>
      <c r="I50" s="16"/>
      <c r="J50" s="16"/>
      <c r="K50" s="16"/>
      <c r="L50" s="16"/>
      <c r="M50" s="16"/>
    </row>
    <row r="51" spans="2:13" x14ac:dyDescent="0.25">
      <c r="B51" s="16"/>
      <c r="C51" s="16"/>
      <c r="D51" s="16"/>
      <c r="E51" s="16"/>
      <c r="F51" s="16"/>
      <c r="G51" s="16"/>
      <c r="H51" s="16"/>
      <c r="I51" s="16"/>
      <c r="J51" s="16"/>
      <c r="K51" s="16"/>
      <c r="L51" s="16"/>
      <c r="M51" s="16"/>
    </row>
    <row r="52" spans="2:13" x14ac:dyDescent="0.25">
      <c r="B52" s="16"/>
      <c r="C52" s="16"/>
      <c r="D52" s="16"/>
      <c r="E52" s="16"/>
      <c r="F52" s="16"/>
      <c r="G52" s="16"/>
      <c r="H52" s="16"/>
      <c r="I52" s="16"/>
      <c r="J52" s="16"/>
      <c r="K52" s="16"/>
      <c r="L52" s="16"/>
      <c r="M52" s="16"/>
    </row>
    <row r="53" spans="2:13" x14ac:dyDescent="0.25">
      <c r="B53" s="21"/>
      <c r="C53" s="21"/>
      <c r="D53" s="21"/>
      <c r="E53" s="21"/>
      <c r="F53" s="21"/>
      <c r="G53" s="16"/>
      <c r="H53" s="16"/>
      <c r="I53" s="16"/>
      <c r="J53" s="16"/>
      <c r="K53" s="16"/>
      <c r="L53" s="16"/>
      <c r="M53" s="16"/>
    </row>
    <row r="54" spans="2:13" x14ac:dyDescent="0.25">
      <c r="B54" s="21"/>
      <c r="C54" s="21"/>
      <c r="D54" s="21"/>
      <c r="E54" s="21"/>
      <c r="F54" s="21"/>
      <c r="G54" s="75"/>
      <c r="H54" s="75"/>
      <c r="I54" s="16"/>
      <c r="J54" s="16"/>
      <c r="K54" s="16"/>
      <c r="L54" s="16"/>
      <c r="M54" s="16"/>
    </row>
    <row r="55" spans="2:13" x14ac:dyDescent="0.25">
      <c r="B55" s="16"/>
      <c r="C55" s="16"/>
      <c r="D55" s="16"/>
      <c r="E55" s="16"/>
      <c r="F55" s="16"/>
      <c r="G55" s="65"/>
      <c r="H55" s="65"/>
      <c r="I55" s="16"/>
      <c r="J55" s="16"/>
      <c r="K55" s="16"/>
      <c r="L55" s="16"/>
      <c r="M55" s="16"/>
    </row>
    <row r="56" spans="2:13" x14ac:dyDescent="0.25">
      <c r="G56" s="8"/>
      <c r="H56" s="7"/>
    </row>
    <row r="57" spans="2:13" x14ac:dyDescent="0.25">
      <c r="G57" s="8"/>
      <c r="H57" s="8"/>
    </row>
    <row r="58" spans="2:13" x14ac:dyDescent="0.25">
      <c r="G58" s="8"/>
      <c r="H58" s="8"/>
    </row>
    <row r="59" spans="2:13" x14ac:dyDescent="0.25">
      <c r="G59" s="8"/>
      <c r="H59" s="8"/>
    </row>
  </sheetData>
  <mergeCells count="5">
    <mergeCell ref="J8:J29"/>
    <mergeCell ref="B21:C21"/>
    <mergeCell ref="B4:H4"/>
    <mergeCell ref="A4:A11"/>
    <mergeCell ref="A14:A25"/>
  </mergeCells>
  <pageMargins left="0.31496062992125984" right="0.31496062992125984" top="0.78740157480314965" bottom="0.31496062992125984" header="0.31496062992125984" footer="0.31496062992125984"/>
  <pageSetup paperSize="9" scale="71"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076" r:id="rId4" name="Check Box 4">
              <controlPr defaultSize="0" autoFill="0" autoLine="0" autoPict="0">
                <anchor moveWithCells="1">
                  <from>
                    <xdr:col>4</xdr:col>
                    <xdr:colOff>247650</xdr:colOff>
                    <xdr:row>9</xdr:row>
                    <xdr:rowOff>133350</xdr:rowOff>
                  </from>
                  <to>
                    <xdr:col>5</xdr:col>
                    <xdr:colOff>19050</xdr:colOff>
                    <xdr:row>11</xdr:row>
                    <xdr:rowOff>57150</xdr:rowOff>
                  </to>
                </anchor>
              </controlPr>
            </control>
          </mc:Choice>
        </mc:AlternateContent>
        <mc:AlternateContent xmlns:mc="http://schemas.openxmlformats.org/markup-compatibility/2006">
          <mc:Choice Requires="x14">
            <control shapeId="3077" r:id="rId5" name="Check Box 5">
              <controlPr defaultSize="0" autoFill="0" autoLine="0" autoPict="0">
                <anchor moveWithCells="1">
                  <from>
                    <xdr:col>7</xdr:col>
                    <xdr:colOff>276225</xdr:colOff>
                    <xdr:row>9</xdr:row>
                    <xdr:rowOff>133350</xdr:rowOff>
                  </from>
                  <to>
                    <xdr:col>8</xdr:col>
                    <xdr:colOff>47625</xdr:colOff>
                    <xdr:row>11</xdr:row>
                    <xdr:rowOff>57150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3">
    <tabColor theme="5"/>
    <pageSetUpPr fitToPage="1"/>
  </sheetPr>
  <dimension ref="A2:V52"/>
  <sheetViews>
    <sheetView zoomScale="90" zoomScaleNormal="90" workbookViewId="0">
      <selection activeCell="R42" sqref="R42"/>
    </sheetView>
  </sheetViews>
  <sheetFormatPr baseColWidth="10" defaultRowHeight="15" x14ac:dyDescent="0.25"/>
  <cols>
    <col min="1" max="1" width="1.140625" customWidth="1"/>
    <col min="2" max="2" width="26.28515625" customWidth="1"/>
    <col min="3" max="3" width="11.5703125" customWidth="1"/>
    <col min="4" max="4" width="8.5703125" customWidth="1"/>
    <col min="5" max="5" width="30" customWidth="1"/>
    <col min="6" max="6" width="12.140625" customWidth="1"/>
    <col min="7" max="7" width="12.28515625" customWidth="1"/>
    <col min="8" max="8" width="1" customWidth="1"/>
    <col min="9" max="9" width="26.28515625" customWidth="1"/>
    <col min="10" max="10" width="11.42578125" customWidth="1"/>
    <col min="11" max="11" width="8.5703125" customWidth="1"/>
    <col min="12" max="12" width="30" customWidth="1"/>
    <col min="13" max="14" width="12.42578125" customWidth="1"/>
    <col min="15" max="15" width="2.85546875" customWidth="1"/>
    <col min="18" max="18" width="11.42578125" customWidth="1"/>
    <col min="19" max="19" width="14.42578125" hidden="1" customWidth="1"/>
    <col min="20" max="20" width="21.5703125" bestFit="1" customWidth="1"/>
    <col min="22" max="22" width="1.140625" customWidth="1"/>
  </cols>
  <sheetData>
    <row r="2" spans="1:22" ht="61.5" x14ac:dyDescent="0.9">
      <c r="B2" s="365" t="s">
        <v>194</v>
      </c>
      <c r="C2" s="370"/>
      <c r="D2" s="369"/>
      <c r="E2" s="370"/>
      <c r="F2" s="370"/>
      <c r="G2" s="370"/>
      <c r="H2" s="370"/>
      <c r="I2" s="16"/>
      <c r="J2" s="16"/>
      <c r="K2" s="369"/>
      <c r="L2" s="16"/>
      <c r="M2" s="510">
        <f>Gesamtberechnung!H8</f>
        <v>2023</v>
      </c>
      <c r="N2" s="510"/>
      <c r="O2" s="365"/>
      <c r="P2" s="365"/>
      <c r="Q2" s="365"/>
      <c r="R2" s="365"/>
      <c r="S2" s="365"/>
      <c r="T2" s="371"/>
      <c r="U2" s="365"/>
    </row>
    <row r="3" spans="1:22" x14ac:dyDescent="0.25">
      <c r="B3" s="10"/>
      <c r="C3" s="15"/>
      <c r="D3" s="15"/>
      <c r="E3" s="14"/>
      <c r="F3" s="14"/>
      <c r="G3" s="14"/>
      <c r="H3" s="14"/>
      <c r="I3" s="15"/>
      <c r="J3" s="15"/>
      <c r="K3" s="15"/>
      <c r="L3" s="14"/>
      <c r="M3" s="14"/>
      <c r="N3" s="14"/>
      <c r="P3" s="14"/>
      <c r="Q3" s="16"/>
    </row>
    <row r="4" spans="1:22" ht="21" x14ac:dyDescent="0.35">
      <c r="B4" s="163" t="s">
        <v>24</v>
      </c>
      <c r="C4" s="58"/>
      <c r="D4" s="58"/>
      <c r="E4" s="58"/>
      <c r="F4" s="58"/>
      <c r="G4" s="178"/>
      <c r="H4" s="67"/>
      <c r="I4" s="121"/>
      <c r="J4" s="118"/>
      <c r="K4" s="118"/>
      <c r="L4" s="118"/>
      <c r="M4" s="118"/>
      <c r="N4" s="119"/>
      <c r="P4" s="372" t="s">
        <v>25</v>
      </c>
      <c r="Q4" s="159"/>
      <c r="R4" s="159"/>
      <c r="S4" s="159"/>
      <c r="T4" s="159"/>
      <c r="U4" s="153"/>
    </row>
    <row r="5" spans="1:22" ht="21" x14ac:dyDescent="0.35">
      <c r="B5" s="163" t="s">
        <v>22</v>
      </c>
      <c r="C5" s="58"/>
      <c r="D5" s="58"/>
      <c r="E5" s="58"/>
      <c r="F5" s="58" t="s">
        <v>134</v>
      </c>
      <c r="G5" s="179" t="s">
        <v>132</v>
      </c>
      <c r="H5" s="67"/>
      <c r="I5" s="182" t="s">
        <v>135</v>
      </c>
      <c r="J5" s="58"/>
      <c r="K5" s="58"/>
      <c r="L5" s="58"/>
      <c r="M5" s="58" t="s">
        <v>134</v>
      </c>
      <c r="N5" s="96" t="s">
        <v>133</v>
      </c>
      <c r="P5" s="182" t="s">
        <v>26</v>
      </c>
      <c r="Q5" s="103"/>
      <c r="R5" s="103"/>
      <c r="S5" s="103"/>
      <c r="T5" s="58" t="s">
        <v>134</v>
      </c>
      <c r="U5" s="96" t="s">
        <v>133</v>
      </c>
    </row>
    <row r="6" spans="1:22" x14ac:dyDescent="0.25">
      <c r="B6" s="29" t="s">
        <v>104</v>
      </c>
      <c r="C6" s="30"/>
      <c r="D6" s="122"/>
      <c r="E6" s="125"/>
      <c r="F6" s="475">
        <f>SUM(F7+F8)</f>
        <v>0</v>
      </c>
      <c r="G6" s="137">
        <f>SUM(G7+G8)</f>
        <v>0</v>
      </c>
      <c r="H6" s="175"/>
      <c r="I6" s="183" t="s">
        <v>104</v>
      </c>
      <c r="J6" s="122"/>
      <c r="K6" s="117"/>
      <c r="L6" s="117"/>
      <c r="M6" s="474">
        <f>SUM(M7+M8)</f>
        <v>0</v>
      </c>
      <c r="N6" s="129">
        <f>SUM(N7+N8)</f>
        <v>0</v>
      </c>
      <c r="P6" s="190" t="s">
        <v>27</v>
      </c>
      <c r="Q6" s="190"/>
      <c r="R6" s="190"/>
      <c r="S6" s="49"/>
      <c r="T6" s="376">
        <f>SUM(T7:T8)</f>
        <v>0</v>
      </c>
      <c r="U6" s="258">
        <f>U7+U8</f>
        <v>0</v>
      </c>
      <c r="V6" s="62"/>
    </row>
    <row r="7" spans="1:22" x14ac:dyDescent="0.25">
      <c r="B7" s="124" t="s">
        <v>147</v>
      </c>
      <c r="C7" s="123"/>
      <c r="D7" s="122"/>
      <c r="E7" s="125"/>
      <c r="F7" s="384">
        <f>SUM(F10+F11+F12+F13+F14+F15)</f>
        <v>0</v>
      </c>
      <c r="G7" s="137">
        <f>SUM(G10:G15)</f>
        <v>0</v>
      </c>
      <c r="H7" s="175"/>
      <c r="I7" s="184" t="s">
        <v>130</v>
      </c>
      <c r="J7" s="117"/>
      <c r="K7" s="117"/>
      <c r="L7" s="113"/>
      <c r="M7" s="383">
        <f>SUM(M10:M37)</f>
        <v>0</v>
      </c>
      <c r="N7" s="270">
        <f>SUM(N10:N37)</f>
        <v>0</v>
      </c>
      <c r="P7" s="248" t="s">
        <v>28</v>
      </c>
      <c r="Q7" s="189"/>
      <c r="R7" s="189"/>
      <c r="S7" s="50"/>
      <c r="T7" s="381">
        <f>SUM(T10:T15)</f>
        <v>0</v>
      </c>
      <c r="U7" s="258">
        <f>SUM(U10:U15)</f>
        <v>0</v>
      </c>
      <c r="V7" s="62"/>
    </row>
    <row r="8" spans="1:22" ht="15.75" thickBot="1" x14ac:dyDescent="0.3">
      <c r="B8" s="165" t="s">
        <v>105</v>
      </c>
      <c r="C8" s="138"/>
      <c r="D8" s="139"/>
      <c r="E8" s="140"/>
      <c r="F8" s="385">
        <f>SUM(F17+F18+F19+F20+F21+F22+F23+F24+F25+F26+F27+F28+F29+F30+F31+F32+F33+F34+F35+F36+F37+F38+F39+F40+F41+F42+F43+F44+F45+F46+F47+F48)</f>
        <v>0</v>
      </c>
      <c r="G8" s="141">
        <f>SUM(G17:G48)</f>
        <v>0</v>
      </c>
      <c r="H8" s="175"/>
      <c r="I8" s="185" t="s">
        <v>143</v>
      </c>
      <c r="J8" s="142"/>
      <c r="K8" s="143"/>
      <c r="L8" s="143"/>
      <c r="M8" s="141">
        <f>SUM(M39:M48)</f>
        <v>0</v>
      </c>
      <c r="N8" s="271">
        <f>SUM(N39:N48)</f>
        <v>0</v>
      </c>
      <c r="P8" s="252" t="s">
        <v>29</v>
      </c>
      <c r="Q8" s="249"/>
      <c r="R8" s="249"/>
      <c r="S8" s="154"/>
      <c r="T8" s="382">
        <f>F7</f>
        <v>0</v>
      </c>
      <c r="U8" s="259">
        <f>U16</f>
        <v>0</v>
      </c>
      <c r="V8" s="62"/>
    </row>
    <row r="9" spans="1:22" ht="15.75" thickBot="1" x14ac:dyDescent="0.3">
      <c r="A9" s="243"/>
      <c r="B9" s="241" t="s">
        <v>106</v>
      </c>
      <c r="C9" s="244" t="s">
        <v>214</v>
      </c>
      <c r="D9" s="242" t="s">
        <v>128</v>
      </c>
      <c r="E9" s="241" t="s">
        <v>129</v>
      </c>
      <c r="F9" s="245" t="s">
        <v>134</v>
      </c>
      <c r="G9" s="246" t="s">
        <v>132</v>
      </c>
      <c r="H9" s="176"/>
      <c r="I9" s="241" t="s">
        <v>131</v>
      </c>
      <c r="J9" s="242" t="s">
        <v>214</v>
      </c>
      <c r="K9" s="241" t="s">
        <v>128</v>
      </c>
      <c r="L9" s="239" t="s">
        <v>129</v>
      </c>
      <c r="M9" s="240" t="s">
        <v>134</v>
      </c>
      <c r="N9" s="240" t="s">
        <v>133</v>
      </c>
      <c r="P9" s="256" t="s">
        <v>30</v>
      </c>
      <c r="Q9" s="155"/>
      <c r="R9" s="155"/>
      <c r="S9" s="155"/>
      <c r="T9" s="255" t="s">
        <v>134</v>
      </c>
      <c r="U9" s="257" t="s">
        <v>133</v>
      </c>
      <c r="V9" s="62"/>
    </row>
    <row r="10" spans="1:22" x14ac:dyDescent="0.25">
      <c r="B10" s="162"/>
      <c r="C10" s="304"/>
      <c r="D10" s="307"/>
      <c r="E10" s="162"/>
      <c r="F10" s="171">
        <f>C10*D10</f>
        <v>0</v>
      </c>
      <c r="G10" s="180"/>
      <c r="H10" s="173"/>
      <c r="I10" s="220"/>
      <c r="J10" s="221"/>
      <c r="K10" s="220"/>
      <c r="L10" s="222"/>
      <c r="M10" s="214">
        <f>J10*K10</f>
        <v>0</v>
      </c>
      <c r="N10" s="211"/>
      <c r="P10" s="494"/>
      <c r="Q10" s="254"/>
      <c r="R10" s="254"/>
      <c r="S10" s="254"/>
      <c r="T10" s="201"/>
      <c r="U10" s="265"/>
      <c r="V10" s="62"/>
    </row>
    <row r="11" spans="1:22" x14ac:dyDescent="0.25">
      <c r="B11" s="132"/>
      <c r="C11" s="305"/>
      <c r="D11" s="308"/>
      <c r="E11" s="132"/>
      <c r="F11" s="172">
        <f t="shared" ref="F11:F15" si="0">C11*D11</f>
        <v>0</v>
      </c>
      <c r="G11" s="135"/>
      <c r="H11" s="173"/>
      <c r="I11" s="219"/>
      <c r="J11" s="223"/>
      <c r="K11" s="219"/>
      <c r="L11" s="199"/>
      <c r="M11" s="197">
        <f t="shared" ref="M11:M37" si="1">J11*K11</f>
        <v>0</v>
      </c>
      <c r="N11" s="212"/>
      <c r="P11" s="495"/>
      <c r="Q11" s="191"/>
      <c r="R11" s="191"/>
      <c r="S11" s="191"/>
      <c r="T11" s="194"/>
      <c r="U11" s="266"/>
      <c r="V11" s="62"/>
    </row>
    <row r="12" spans="1:22" x14ac:dyDescent="0.25">
      <c r="B12" s="132"/>
      <c r="C12" s="305"/>
      <c r="D12" s="308"/>
      <c r="E12" s="132"/>
      <c r="F12" s="172">
        <f t="shared" si="0"/>
        <v>0</v>
      </c>
      <c r="G12" s="135"/>
      <c r="H12" s="173"/>
      <c r="I12" s="219"/>
      <c r="J12" s="223"/>
      <c r="K12" s="219"/>
      <c r="L12" s="199"/>
      <c r="M12" s="197">
        <f t="shared" si="1"/>
        <v>0</v>
      </c>
      <c r="N12" s="212"/>
      <c r="P12" s="495"/>
      <c r="Q12" s="191"/>
      <c r="R12" s="191"/>
      <c r="S12" s="191"/>
      <c r="T12" s="194"/>
      <c r="U12" s="266"/>
      <c r="V12" s="16"/>
    </row>
    <row r="13" spans="1:22" x14ac:dyDescent="0.25">
      <c r="B13" s="132"/>
      <c r="C13" s="305"/>
      <c r="D13" s="308"/>
      <c r="E13" s="132"/>
      <c r="F13" s="172">
        <f t="shared" si="0"/>
        <v>0</v>
      </c>
      <c r="G13" s="135"/>
      <c r="H13" s="173"/>
      <c r="I13" s="219"/>
      <c r="J13" s="223"/>
      <c r="K13" s="219"/>
      <c r="L13" s="199"/>
      <c r="M13" s="197">
        <f t="shared" si="1"/>
        <v>0</v>
      </c>
      <c r="N13" s="212"/>
      <c r="P13" s="495"/>
      <c r="Q13" s="191"/>
      <c r="R13" s="191"/>
      <c r="S13" s="191"/>
      <c r="T13" s="194"/>
      <c r="U13" s="266"/>
      <c r="V13" s="16"/>
    </row>
    <row r="14" spans="1:22" x14ac:dyDescent="0.25">
      <c r="B14" s="132"/>
      <c r="C14" s="305"/>
      <c r="D14" s="308"/>
      <c r="E14" s="132"/>
      <c r="F14" s="172">
        <f t="shared" si="0"/>
        <v>0</v>
      </c>
      <c r="G14" s="135"/>
      <c r="H14" s="173"/>
      <c r="I14" s="219"/>
      <c r="J14" s="223"/>
      <c r="K14" s="219"/>
      <c r="L14" s="199"/>
      <c r="M14" s="197">
        <f t="shared" si="1"/>
        <v>0</v>
      </c>
      <c r="N14" s="212"/>
      <c r="P14" s="496"/>
      <c r="Q14" s="192"/>
      <c r="R14" s="192"/>
      <c r="S14" s="192"/>
      <c r="T14" s="195"/>
      <c r="U14" s="266"/>
      <c r="V14" s="16"/>
    </row>
    <row r="15" spans="1:22" ht="15.75" thickBot="1" x14ac:dyDescent="0.3">
      <c r="B15" s="151"/>
      <c r="C15" s="306"/>
      <c r="D15" s="309"/>
      <c r="E15" s="151"/>
      <c r="F15" s="172">
        <f t="shared" si="0"/>
        <v>0</v>
      </c>
      <c r="G15" s="181"/>
      <c r="H15" s="173"/>
      <c r="I15" s="219"/>
      <c r="J15" s="223"/>
      <c r="K15" s="219"/>
      <c r="L15" s="199"/>
      <c r="M15" s="197">
        <f t="shared" si="1"/>
        <v>0</v>
      </c>
      <c r="N15" s="212"/>
      <c r="P15" s="497"/>
      <c r="Q15" s="193"/>
      <c r="R15" s="193"/>
      <c r="S15" s="193"/>
      <c r="T15" s="196"/>
      <c r="U15" s="267"/>
      <c r="V15" s="62"/>
    </row>
    <row r="16" spans="1:22" ht="15.75" thickBot="1" x14ac:dyDescent="0.3">
      <c r="B16" s="166" t="s">
        <v>22</v>
      </c>
      <c r="C16" s="145" t="s">
        <v>214</v>
      </c>
      <c r="D16" s="146" t="s">
        <v>128</v>
      </c>
      <c r="E16" s="147" t="s">
        <v>129</v>
      </c>
      <c r="F16" s="174" t="s">
        <v>134</v>
      </c>
      <c r="G16" s="148" t="s">
        <v>133</v>
      </c>
      <c r="H16" s="64"/>
      <c r="I16" s="219"/>
      <c r="J16" s="223"/>
      <c r="K16" s="219"/>
      <c r="L16" s="199"/>
      <c r="M16" s="197">
        <f t="shared" si="1"/>
        <v>0</v>
      </c>
      <c r="N16" s="212"/>
      <c r="P16" s="187" t="s">
        <v>136</v>
      </c>
      <c r="Q16" s="187"/>
      <c r="R16" s="187"/>
      <c r="S16" s="187"/>
      <c r="T16" s="188">
        <f>F7</f>
        <v>0</v>
      </c>
      <c r="U16" s="266">
        <f>SUM(G10:G15)</f>
        <v>0</v>
      </c>
      <c r="V16" s="62"/>
    </row>
    <row r="17" spans="2:22" ht="21" x14ac:dyDescent="0.35">
      <c r="B17" s="217"/>
      <c r="C17" s="310"/>
      <c r="D17" s="314"/>
      <c r="E17" s="217"/>
      <c r="F17" s="231">
        <f>C17*D17</f>
        <v>0</v>
      </c>
      <c r="G17" s="229"/>
      <c r="H17" s="173"/>
      <c r="I17" s="219"/>
      <c r="J17" s="223"/>
      <c r="K17" s="219"/>
      <c r="L17" s="199"/>
      <c r="M17" s="197">
        <f t="shared" si="1"/>
        <v>0</v>
      </c>
      <c r="N17" s="212"/>
      <c r="P17" s="182" t="s">
        <v>5</v>
      </c>
      <c r="Q17" s="58"/>
      <c r="R17" s="58"/>
      <c r="S17" s="58"/>
      <c r="T17" s="58"/>
      <c r="U17" s="96"/>
      <c r="V17" s="62"/>
    </row>
    <row r="18" spans="2:22" ht="15.75" thickBot="1" x14ac:dyDescent="0.3">
      <c r="B18" s="219"/>
      <c r="C18" s="311"/>
      <c r="D18" s="315"/>
      <c r="E18" s="219"/>
      <c r="F18" s="231">
        <f t="shared" ref="F18:F48" si="2">C18*D18</f>
        <v>0</v>
      </c>
      <c r="G18" s="230"/>
      <c r="H18" s="173"/>
      <c r="I18" s="219"/>
      <c r="J18" s="223"/>
      <c r="K18" s="219"/>
      <c r="L18" s="199"/>
      <c r="M18" s="197">
        <f t="shared" si="1"/>
        <v>0</v>
      </c>
      <c r="N18" s="212"/>
      <c r="P18" s="12" t="s">
        <v>7</v>
      </c>
      <c r="Q18" s="13"/>
      <c r="R18" s="13"/>
      <c r="S18" s="13"/>
      <c r="T18" s="473">
        <f>SUM(T20:T30)</f>
        <v>0</v>
      </c>
      <c r="U18" s="260">
        <f>SUM(U20:U30)</f>
        <v>0</v>
      </c>
      <c r="V18" s="62"/>
    </row>
    <row r="19" spans="2:22" ht="15.75" thickBot="1" x14ac:dyDescent="0.3">
      <c r="B19" s="219"/>
      <c r="C19" s="311"/>
      <c r="D19" s="315"/>
      <c r="E19" s="219"/>
      <c r="F19" s="231">
        <f t="shared" si="2"/>
        <v>0</v>
      </c>
      <c r="G19" s="230"/>
      <c r="H19" s="173"/>
      <c r="I19" s="219"/>
      <c r="J19" s="223"/>
      <c r="K19" s="219"/>
      <c r="L19" s="199"/>
      <c r="M19" s="197">
        <f t="shared" si="1"/>
        <v>0</v>
      </c>
      <c r="N19" s="212"/>
      <c r="P19" s="164" t="s">
        <v>8</v>
      </c>
      <c r="Q19" s="156"/>
      <c r="R19" s="156"/>
      <c r="S19" s="156"/>
      <c r="T19" s="251" t="s">
        <v>134</v>
      </c>
      <c r="U19" s="257" t="s">
        <v>133</v>
      </c>
      <c r="V19" s="62"/>
    </row>
    <row r="20" spans="2:22" x14ac:dyDescent="0.25">
      <c r="B20" s="219"/>
      <c r="C20" s="311"/>
      <c r="D20" s="315"/>
      <c r="E20" s="219"/>
      <c r="F20" s="231">
        <f t="shared" si="2"/>
        <v>0</v>
      </c>
      <c r="G20" s="230"/>
      <c r="H20" s="173"/>
      <c r="I20" s="219"/>
      <c r="J20" s="223"/>
      <c r="K20" s="219"/>
      <c r="L20" s="199"/>
      <c r="M20" s="197">
        <f t="shared" si="1"/>
        <v>0</v>
      </c>
      <c r="N20" s="212"/>
      <c r="P20" s="494"/>
      <c r="Q20" s="254"/>
      <c r="R20" s="200"/>
      <c r="S20" s="200"/>
      <c r="T20" s="201"/>
      <c r="U20" s="265"/>
      <c r="V20" s="16"/>
    </row>
    <row r="21" spans="2:22" x14ac:dyDescent="0.25">
      <c r="B21" s="219"/>
      <c r="C21" s="311"/>
      <c r="D21" s="315"/>
      <c r="E21" s="219"/>
      <c r="F21" s="231">
        <f t="shared" si="2"/>
        <v>0</v>
      </c>
      <c r="G21" s="230"/>
      <c r="H21" s="173"/>
      <c r="I21" s="219"/>
      <c r="J21" s="223"/>
      <c r="K21" s="219"/>
      <c r="L21" s="199"/>
      <c r="M21" s="197">
        <f t="shared" si="1"/>
        <v>0</v>
      </c>
      <c r="N21" s="212"/>
      <c r="P21" s="495"/>
      <c r="Q21" s="191"/>
      <c r="R21" s="202"/>
      <c r="S21" s="202"/>
      <c r="T21" s="194"/>
      <c r="U21" s="266"/>
    </row>
    <row r="22" spans="2:22" ht="15" customHeight="1" x14ac:dyDescent="0.25">
      <c r="B22" s="219"/>
      <c r="C22" s="311"/>
      <c r="D22" s="315"/>
      <c r="E22" s="219"/>
      <c r="F22" s="231">
        <f t="shared" si="2"/>
        <v>0</v>
      </c>
      <c r="G22" s="230"/>
      <c r="H22" s="173"/>
      <c r="I22" s="219"/>
      <c r="J22" s="223"/>
      <c r="K22" s="219"/>
      <c r="L22" s="199"/>
      <c r="M22" s="197">
        <f t="shared" si="1"/>
        <v>0</v>
      </c>
      <c r="N22" s="212"/>
      <c r="P22" s="498"/>
      <c r="Q22" s="499"/>
      <c r="R22" s="203"/>
      <c r="S22" s="203"/>
      <c r="T22" s="204"/>
      <c r="U22" s="266"/>
    </row>
    <row r="23" spans="2:22" x14ac:dyDescent="0.25">
      <c r="B23" s="219"/>
      <c r="C23" s="311"/>
      <c r="D23" s="315"/>
      <c r="E23" s="219"/>
      <c r="F23" s="231">
        <f t="shared" si="2"/>
        <v>0</v>
      </c>
      <c r="G23" s="230"/>
      <c r="H23" s="173"/>
      <c r="I23" s="219"/>
      <c r="J23" s="223"/>
      <c r="K23" s="219"/>
      <c r="L23" s="199"/>
      <c r="M23" s="197">
        <f t="shared" si="1"/>
        <v>0</v>
      </c>
      <c r="N23" s="212"/>
      <c r="P23" s="497"/>
      <c r="Q23" s="193"/>
      <c r="R23" s="205"/>
      <c r="S23" s="205"/>
      <c r="T23" s="196"/>
      <c r="U23" s="266"/>
    </row>
    <row r="24" spans="2:22" x14ac:dyDescent="0.25">
      <c r="B24" s="219"/>
      <c r="C24" s="311"/>
      <c r="D24" s="315"/>
      <c r="E24" s="219"/>
      <c r="F24" s="231">
        <f t="shared" si="2"/>
        <v>0</v>
      </c>
      <c r="G24" s="230"/>
      <c r="H24" s="173"/>
      <c r="I24" s="219"/>
      <c r="J24" s="223"/>
      <c r="K24" s="219"/>
      <c r="L24" s="199"/>
      <c r="M24" s="197">
        <f t="shared" si="1"/>
        <v>0</v>
      </c>
      <c r="N24" s="212"/>
      <c r="P24" s="497"/>
      <c r="Q24" s="193"/>
      <c r="R24" s="205"/>
      <c r="S24" s="205"/>
      <c r="T24" s="206"/>
      <c r="U24" s="266"/>
    </row>
    <row r="25" spans="2:22" x14ac:dyDescent="0.25">
      <c r="B25" s="219"/>
      <c r="C25" s="311"/>
      <c r="D25" s="315"/>
      <c r="E25" s="219"/>
      <c r="F25" s="231">
        <f t="shared" si="2"/>
        <v>0</v>
      </c>
      <c r="G25" s="230"/>
      <c r="H25" s="173"/>
      <c r="I25" s="219"/>
      <c r="J25" s="223"/>
      <c r="K25" s="219"/>
      <c r="L25" s="199"/>
      <c r="M25" s="197">
        <f t="shared" si="1"/>
        <v>0</v>
      </c>
      <c r="N25" s="212"/>
      <c r="P25" s="497"/>
      <c r="Q25" s="193"/>
      <c r="R25" s="205"/>
      <c r="S25" s="205"/>
      <c r="T25" s="206"/>
      <c r="U25" s="266"/>
    </row>
    <row r="26" spans="2:22" x14ac:dyDescent="0.25">
      <c r="B26" s="219"/>
      <c r="C26" s="311"/>
      <c r="D26" s="315"/>
      <c r="E26" s="219"/>
      <c r="F26" s="231">
        <f t="shared" si="2"/>
        <v>0</v>
      </c>
      <c r="G26" s="230"/>
      <c r="H26" s="173"/>
      <c r="I26" s="219"/>
      <c r="J26" s="223"/>
      <c r="K26" s="219"/>
      <c r="L26" s="199"/>
      <c r="M26" s="197">
        <f t="shared" si="1"/>
        <v>0</v>
      </c>
      <c r="N26" s="212"/>
      <c r="P26" s="497"/>
      <c r="Q26" s="193"/>
      <c r="R26" s="205"/>
      <c r="S26" s="205"/>
      <c r="T26" s="206"/>
      <c r="U26" s="266"/>
    </row>
    <row r="27" spans="2:22" x14ac:dyDescent="0.25">
      <c r="B27" s="219"/>
      <c r="C27" s="311"/>
      <c r="D27" s="315"/>
      <c r="E27" s="219"/>
      <c r="F27" s="231">
        <f t="shared" si="2"/>
        <v>0</v>
      </c>
      <c r="G27" s="230"/>
      <c r="H27" s="173"/>
      <c r="I27" s="219"/>
      <c r="J27" s="223"/>
      <c r="K27" s="219"/>
      <c r="L27" s="199"/>
      <c r="M27" s="197">
        <f t="shared" si="1"/>
        <v>0</v>
      </c>
      <c r="N27" s="212"/>
      <c r="P27" s="497"/>
      <c r="Q27" s="193"/>
      <c r="R27" s="205"/>
      <c r="S27" s="205"/>
      <c r="T27" s="206"/>
      <c r="U27" s="266"/>
    </row>
    <row r="28" spans="2:22" x14ac:dyDescent="0.25">
      <c r="B28" s="219"/>
      <c r="C28" s="311"/>
      <c r="D28" s="315"/>
      <c r="E28" s="219"/>
      <c r="F28" s="231">
        <f t="shared" si="2"/>
        <v>0</v>
      </c>
      <c r="G28" s="230"/>
      <c r="H28" s="173"/>
      <c r="I28" s="219"/>
      <c r="J28" s="223"/>
      <c r="K28" s="219"/>
      <c r="L28" s="199"/>
      <c r="M28" s="197">
        <f t="shared" si="1"/>
        <v>0</v>
      </c>
      <c r="N28" s="212"/>
      <c r="P28" s="497"/>
      <c r="Q28" s="193"/>
      <c r="R28" s="205"/>
      <c r="S28" s="205"/>
      <c r="T28" s="206"/>
      <c r="U28" s="266"/>
    </row>
    <row r="29" spans="2:22" x14ac:dyDescent="0.25">
      <c r="B29" s="219"/>
      <c r="C29" s="311"/>
      <c r="D29" s="315"/>
      <c r="E29" s="219"/>
      <c r="F29" s="231">
        <f t="shared" si="2"/>
        <v>0</v>
      </c>
      <c r="G29" s="230"/>
      <c r="H29" s="173"/>
      <c r="I29" s="219"/>
      <c r="J29" s="223"/>
      <c r="K29" s="219"/>
      <c r="L29" s="199"/>
      <c r="M29" s="197">
        <f t="shared" si="1"/>
        <v>0</v>
      </c>
      <c r="N29" s="212"/>
      <c r="P29" s="497"/>
      <c r="Q29" s="193"/>
      <c r="R29" s="205"/>
      <c r="S29" s="205"/>
      <c r="T29" s="206"/>
      <c r="U29" s="266"/>
    </row>
    <row r="30" spans="2:22" x14ac:dyDescent="0.25">
      <c r="B30" s="219"/>
      <c r="C30" s="311"/>
      <c r="D30" s="315"/>
      <c r="E30" s="219"/>
      <c r="F30" s="231">
        <f t="shared" si="2"/>
        <v>0</v>
      </c>
      <c r="G30" s="230"/>
      <c r="H30" s="173"/>
      <c r="I30" s="219"/>
      <c r="J30" s="223"/>
      <c r="K30" s="219"/>
      <c r="L30" s="199"/>
      <c r="M30" s="197">
        <f t="shared" si="1"/>
        <v>0</v>
      </c>
      <c r="N30" s="212"/>
      <c r="P30" s="497"/>
      <c r="Q30" s="193"/>
      <c r="R30" s="205"/>
      <c r="S30" s="205"/>
      <c r="T30" s="206"/>
      <c r="U30" s="266"/>
    </row>
    <row r="31" spans="2:22" ht="21.75" thickBot="1" x14ac:dyDescent="0.4">
      <c r="B31" s="219"/>
      <c r="C31" s="311"/>
      <c r="D31" s="315"/>
      <c r="E31" s="219"/>
      <c r="F31" s="231">
        <f t="shared" si="2"/>
        <v>0</v>
      </c>
      <c r="G31" s="230"/>
      <c r="H31" s="173"/>
      <c r="I31" s="219"/>
      <c r="J31" s="223"/>
      <c r="K31" s="219"/>
      <c r="L31" s="199"/>
      <c r="M31" s="197">
        <f t="shared" si="1"/>
        <v>0</v>
      </c>
      <c r="N31" s="212"/>
      <c r="P31" s="182" t="s">
        <v>6</v>
      </c>
      <c r="Q31" s="58"/>
      <c r="R31" s="58"/>
      <c r="S31" s="58"/>
      <c r="T31" s="58"/>
      <c r="U31" s="253"/>
    </row>
    <row r="32" spans="2:22" ht="15.75" thickBot="1" x14ac:dyDescent="0.3">
      <c r="B32" s="219"/>
      <c r="C32" s="311"/>
      <c r="D32" s="315"/>
      <c r="E32" s="219"/>
      <c r="F32" s="231">
        <f t="shared" si="2"/>
        <v>0</v>
      </c>
      <c r="G32" s="230"/>
      <c r="H32" s="173"/>
      <c r="I32" s="219"/>
      <c r="J32" s="223"/>
      <c r="K32" s="219"/>
      <c r="L32" s="199"/>
      <c r="M32" s="197">
        <f t="shared" si="1"/>
        <v>0</v>
      </c>
      <c r="N32" s="212"/>
      <c r="P32" s="12" t="s">
        <v>7</v>
      </c>
      <c r="Q32" s="13"/>
      <c r="R32" s="13"/>
      <c r="S32" s="13"/>
      <c r="T32" s="473">
        <f>SUM(T34:T37)</f>
        <v>0</v>
      </c>
      <c r="U32" s="262">
        <f>SUM(U34:U37)</f>
        <v>0</v>
      </c>
    </row>
    <row r="33" spans="2:22" ht="15.75" thickBot="1" x14ac:dyDescent="0.3">
      <c r="B33" s="219"/>
      <c r="C33" s="311"/>
      <c r="D33" s="315"/>
      <c r="E33" s="219"/>
      <c r="F33" s="231">
        <f t="shared" si="2"/>
        <v>0</v>
      </c>
      <c r="G33" s="230"/>
      <c r="H33" s="173"/>
      <c r="I33" s="219"/>
      <c r="J33" s="223"/>
      <c r="K33" s="219"/>
      <c r="L33" s="199"/>
      <c r="M33" s="197">
        <f t="shared" si="1"/>
        <v>0</v>
      </c>
      <c r="N33" s="212"/>
      <c r="P33" s="164" t="s">
        <v>8</v>
      </c>
      <c r="Q33" s="156"/>
      <c r="R33" s="156"/>
      <c r="S33" s="156"/>
      <c r="T33" s="247" t="s">
        <v>134</v>
      </c>
      <c r="U33" s="261" t="s">
        <v>133</v>
      </c>
    </row>
    <row r="34" spans="2:22" x14ac:dyDescent="0.25">
      <c r="B34" s="219"/>
      <c r="C34" s="311"/>
      <c r="D34" s="315"/>
      <c r="E34" s="219"/>
      <c r="F34" s="231">
        <f t="shared" si="2"/>
        <v>0</v>
      </c>
      <c r="G34" s="230"/>
      <c r="H34" s="173"/>
      <c r="I34" s="219"/>
      <c r="J34" s="223"/>
      <c r="K34" s="219"/>
      <c r="L34" s="199"/>
      <c r="M34" s="197">
        <f t="shared" si="1"/>
        <v>0</v>
      </c>
      <c r="N34" s="212"/>
      <c r="P34" s="500"/>
      <c r="Q34" s="209"/>
      <c r="R34" s="209"/>
      <c r="S34" s="209"/>
      <c r="T34" s="210"/>
      <c r="U34" s="227"/>
    </row>
    <row r="35" spans="2:22" x14ac:dyDescent="0.25">
      <c r="B35" s="219"/>
      <c r="C35" s="311"/>
      <c r="D35" s="315"/>
      <c r="E35" s="219"/>
      <c r="F35" s="231">
        <f t="shared" si="2"/>
        <v>0</v>
      </c>
      <c r="G35" s="230"/>
      <c r="H35" s="173"/>
      <c r="I35" s="219"/>
      <c r="J35" s="223"/>
      <c r="K35" s="219"/>
      <c r="L35" s="199"/>
      <c r="M35" s="197">
        <f t="shared" si="1"/>
        <v>0</v>
      </c>
      <c r="N35" s="212"/>
      <c r="P35" s="497"/>
      <c r="Q35" s="193"/>
      <c r="R35" s="193"/>
      <c r="S35" s="193"/>
      <c r="T35" s="206"/>
      <c r="U35" s="228"/>
    </row>
    <row r="36" spans="2:22" x14ac:dyDescent="0.25">
      <c r="B36" s="219"/>
      <c r="C36" s="311"/>
      <c r="D36" s="315"/>
      <c r="E36" s="219"/>
      <c r="F36" s="231">
        <f t="shared" si="2"/>
        <v>0</v>
      </c>
      <c r="G36" s="230"/>
      <c r="H36" s="173"/>
      <c r="I36" s="219"/>
      <c r="J36" s="223"/>
      <c r="K36" s="219"/>
      <c r="L36" s="199"/>
      <c r="M36" s="197">
        <f t="shared" si="1"/>
        <v>0</v>
      </c>
      <c r="N36" s="212"/>
      <c r="P36" s="497"/>
      <c r="Q36" s="193"/>
      <c r="R36" s="193"/>
      <c r="S36" s="193"/>
      <c r="T36" s="206"/>
      <c r="U36" s="228"/>
    </row>
    <row r="37" spans="2:22" ht="15.75" thickBot="1" x14ac:dyDescent="0.3">
      <c r="B37" s="219"/>
      <c r="C37" s="311"/>
      <c r="D37" s="315"/>
      <c r="E37" s="219"/>
      <c r="F37" s="231">
        <f t="shared" si="2"/>
        <v>0</v>
      </c>
      <c r="G37" s="230"/>
      <c r="H37" s="173"/>
      <c r="I37" s="318" t="s">
        <v>160</v>
      </c>
      <c r="J37" s="225"/>
      <c r="K37" s="224"/>
      <c r="L37" s="226"/>
      <c r="M37" s="215">
        <f t="shared" si="1"/>
        <v>0</v>
      </c>
      <c r="N37" s="213"/>
      <c r="P37" s="500"/>
      <c r="Q37" s="209"/>
      <c r="R37" s="209"/>
      <c r="S37" s="209"/>
      <c r="T37" s="210"/>
      <c r="U37" s="228"/>
    </row>
    <row r="38" spans="2:22" ht="21.75" thickBot="1" x14ac:dyDescent="0.4">
      <c r="B38" s="219"/>
      <c r="C38" s="312"/>
      <c r="D38" s="316"/>
      <c r="E38" s="219"/>
      <c r="F38" s="231">
        <f t="shared" si="2"/>
        <v>0</v>
      </c>
      <c r="G38" s="230"/>
      <c r="H38" s="173"/>
      <c r="I38" s="186" t="s">
        <v>125</v>
      </c>
      <c r="J38" s="167" t="s">
        <v>214</v>
      </c>
      <c r="K38" s="168" t="s">
        <v>128</v>
      </c>
      <c r="L38" s="169" t="s">
        <v>129</v>
      </c>
      <c r="M38" s="152" t="s">
        <v>134</v>
      </c>
      <c r="N38" s="152" t="s">
        <v>133</v>
      </c>
      <c r="O38" s="8"/>
      <c r="P38" s="182" t="s">
        <v>142</v>
      </c>
      <c r="Q38" s="58"/>
      <c r="R38" s="58"/>
      <c r="S38" s="58"/>
      <c r="T38" s="58"/>
      <c r="U38" s="253"/>
    </row>
    <row r="39" spans="2:22" ht="15.75" thickBot="1" x14ac:dyDescent="0.3">
      <c r="B39" s="219"/>
      <c r="C39" s="312"/>
      <c r="D39" s="316"/>
      <c r="E39" s="219"/>
      <c r="F39" s="231">
        <f t="shared" si="2"/>
        <v>0</v>
      </c>
      <c r="G39" s="230"/>
      <c r="H39" s="173"/>
      <c r="I39" s="207"/>
      <c r="J39" s="216"/>
      <c r="K39" s="217"/>
      <c r="L39" s="208"/>
      <c r="M39" s="215">
        <f>J39*K39</f>
        <v>0</v>
      </c>
      <c r="N39" s="227"/>
      <c r="O39" s="8"/>
      <c r="P39" s="12" t="s">
        <v>7</v>
      </c>
      <c r="Q39" s="13"/>
      <c r="R39" s="13"/>
      <c r="S39" s="13"/>
      <c r="T39" s="377">
        <f>SUM(T41:T48)</f>
        <v>0</v>
      </c>
      <c r="U39" s="264">
        <f>SUM(U41:U48)</f>
        <v>0</v>
      </c>
      <c r="V39" s="62"/>
    </row>
    <row r="40" spans="2:22" ht="15.75" thickBot="1" x14ac:dyDescent="0.3">
      <c r="B40" s="219"/>
      <c r="C40" s="312"/>
      <c r="D40" s="316"/>
      <c r="E40" s="219"/>
      <c r="F40" s="231">
        <f t="shared" si="2"/>
        <v>0</v>
      </c>
      <c r="G40" s="230"/>
      <c r="H40" s="173"/>
      <c r="I40" s="198"/>
      <c r="J40" s="218"/>
      <c r="K40" s="219"/>
      <c r="L40" s="199"/>
      <c r="M40" s="215">
        <f t="shared" ref="M40:M48" si="3">J40*K40</f>
        <v>0</v>
      </c>
      <c r="N40" s="228"/>
      <c r="O40" s="8"/>
      <c r="P40" s="164" t="s">
        <v>8</v>
      </c>
      <c r="Q40" s="156"/>
      <c r="R40" s="261" t="s">
        <v>152</v>
      </c>
      <c r="S40" s="157" t="s">
        <v>31</v>
      </c>
      <c r="T40" s="247" t="s">
        <v>137</v>
      </c>
      <c r="U40" s="263" t="s">
        <v>133</v>
      </c>
      <c r="V40" s="62"/>
    </row>
    <row r="41" spans="2:22" x14ac:dyDescent="0.25">
      <c r="B41" s="219"/>
      <c r="C41" s="312"/>
      <c r="D41" s="316"/>
      <c r="E41" s="219"/>
      <c r="F41" s="231">
        <f t="shared" si="2"/>
        <v>0</v>
      </c>
      <c r="G41" s="230"/>
      <c r="H41" s="173"/>
      <c r="I41" s="198"/>
      <c r="J41" s="218"/>
      <c r="K41" s="219"/>
      <c r="L41" s="199"/>
      <c r="M41" s="215">
        <f t="shared" si="3"/>
        <v>0</v>
      </c>
      <c r="N41" s="228"/>
      <c r="O41" s="8"/>
      <c r="P41" s="500"/>
      <c r="Q41" s="209"/>
      <c r="R41" s="217"/>
      <c r="S41" s="116"/>
      <c r="T41" s="210"/>
      <c r="U41" s="265"/>
      <c r="V41" s="62"/>
    </row>
    <row r="42" spans="2:22" x14ac:dyDescent="0.25">
      <c r="B42" s="219"/>
      <c r="C42" s="312"/>
      <c r="D42" s="316"/>
      <c r="E42" s="219"/>
      <c r="F42" s="231">
        <f t="shared" si="2"/>
        <v>0</v>
      </c>
      <c r="G42" s="230"/>
      <c r="H42" s="173"/>
      <c r="I42" s="198"/>
      <c r="J42" s="218"/>
      <c r="K42" s="219"/>
      <c r="L42" s="199"/>
      <c r="M42" s="215">
        <f t="shared" si="3"/>
        <v>0</v>
      </c>
      <c r="N42" s="228"/>
      <c r="O42" s="8"/>
      <c r="P42" s="497"/>
      <c r="Q42" s="193"/>
      <c r="R42" s="219"/>
      <c r="S42" s="114"/>
      <c r="T42" s="206"/>
      <c r="U42" s="266"/>
      <c r="V42" s="62"/>
    </row>
    <row r="43" spans="2:22" x14ac:dyDescent="0.25">
      <c r="B43" s="219"/>
      <c r="C43" s="312"/>
      <c r="D43" s="316"/>
      <c r="E43" s="219"/>
      <c r="F43" s="231">
        <f t="shared" si="2"/>
        <v>0</v>
      </c>
      <c r="G43" s="230"/>
      <c r="H43" s="173"/>
      <c r="I43" s="198"/>
      <c r="J43" s="218"/>
      <c r="K43" s="219"/>
      <c r="L43" s="199"/>
      <c r="M43" s="215">
        <f t="shared" si="3"/>
        <v>0</v>
      </c>
      <c r="N43" s="228"/>
      <c r="O43" s="8"/>
      <c r="P43" s="497"/>
      <c r="Q43" s="193"/>
      <c r="R43" s="219"/>
      <c r="S43" s="114"/>
      <c r="T43" s="206"/>
      <c r="U43" s="266"/>
      <c r="V43" s="62"/>
    </row>
    <row r="44" spans="2:22" x14ac:dyDescent="0.25">
      <c r="B44" s="219"/>
      <c r="C44" s="312"/>
      <c r="D44" s="316"/>
      <c r="E44" s="219"/>
      <c r="F44" s="231">
        <f t="shared" si="2"/>
        <v>0</v>
      </c>
      <c r="G44" s="230"/>
      <c r="H44" s="173"/>
      <c r="I44" s="198"/>
      <c r="J44" s="218"/>
      <c r="K44" s="219"/>
      <c r="L44" s="199"/>
      <c r="M44" s="215">
        <f t="shared" si="3"/>
        <v>0</v>
      </c>
      <c r="N44" s="228"/>
      <c r="O44" s="8"/>
      <c r="P44" s="497"/>
      <c r="Q44" s="193"/>
      <c r="R44" s="219"/>
      <c r="S44" s="114"/>
      <c r="T44" s="206"/>
      <c r="U44" s="266"/>
      <c r="V44" s="62"/>
    </row>
    <row r="45" spans="2:22" x14ac:dyDescent="0.25">
      <c r="B45" s="219"/>
      <c r="C45" s="312"/>
      <c r="D45" s="316"/>
      <c r="E45" s="219"/>
      <c r="F45" s="231">
        <f t="shared" si="2"/>
        <v>0</v>
      </c>
      <c r="G45" s="230"/>
      <c r="H45" s="173"/>
      <c r="I45" s="198"/>
      <c r="J45" s="218"/>
      <c r="K45" s="219"/>
      <c r="L45" s="199"/>
      <c r="M45" s="215">
        <f t="shared" si="3"/>
        <v>0</v>
      </c>
      <c r="N45" s="228"/>
      <c r="O45" s="8"/>
      <c r="P45" s="497"/>
      <c r="Q45" s="193"/>
      <c r="R45" s="219"/>
      <c r="S45" s="114"/>
      <c r="T45" s="206"/>
      <c r="U45" s="266"/>
      <c r="V45" s="16"/>
    </row>
    <row r="46" spans="2:22" x14ac:dyDescent="0.25">
      <c r="B46" s="219"/>
      <c r="C46" s="312"/>
      <c r="D46" s="316"/>
      <c r="E46" s="219"/>
      <c r="F46" s="231">
        <f t="shared" si="2"/>
        <v>0</v>
      </c>
      <c r="G46" s="230"/>
      <c r="H46" s="173"/>
      <c r="I46" s="198"/>
      <c r="J46" s="218"/>
      <c r="K46" s="219"/>
      <c r="L46" s="199"/>
      <c r="M46" s="215">
        <f t="shared" si="3"/>
        <v>0</v>
      </c>
      <c r="N46" s="228"/>
      <c r="O46" s="8"/>
      <c r="P46" s="497"/>
      <c r="Q46" s="193"/>
      <c r="R46" s="219"/>
      <c r="S46" s="114"/>
      <c r="T46" s="206"/>
      <c r="U46" s="266"/>
    </row>
    <row r="47" spans="2:22" x14ac:dyDescent="0.25">
      <c r="B47" s="219"/>
      <c r="C47" s="312"/>
      <c r="D47" s="316"/>
      <c r="E47" s="219"/>
      <c r="F47" s="231">
        <f t="shared" si="2"/>
        <v>0</v>
      </c>
      <c r="G47" s="230"/>
      <c r="H47" s="173"/>
      <c r="I47" s="198"/>
      <c r="J47" s="218"/>
      <c r="K47" s="219"/>
      <c r="L47" s="199"/>
      <c r="M47" s="215">
        <f t="shared" si="3"/>
        <v>0</v>
      </c>
      <c r="N47" s="228"/>
      <c r="O47" s="8"/>
      <c r="P47" s="497"/>
      <c r="Q47" s="193"/>
      <c r="R47" s="219"/>
      <c r="S47" s="114"/>
      <c r="T47" s="206"/>
      <c r="U47" s="266"/>
    </row>
    <row r="48" spans="2:22" x14ac:dyDescent="0.25">
      <c r="B48" s="217"/>
      <c r="C48" s="313"/>
      <c r="D48" s="317"/>
      <c r="E48" s="217"/>
      <c r="F48" s="231">
        <f t="shared" si="2"/>
        <v>0</v>
      </c>
      <c r="G48" s="229"/>
      <c r="H48" s="173"/>
      <c r="I48" s="207"/>
      <c r="J48" s="216"/>
      <c r="K48" s="219"/>
      <c r="L48" s="208"/>
      <c r="M48" s="215">
        <f t="shared" si="3"/>
        <v>0</v>
      </c>
      <c r="N48" s="228"/>
      <c r="O48" s="8"/>
      <c r="P48" s="500"/>
      <c r="Q48" s="209"/>
      <c r="R48" s="217"/>
      <c r="S48" s="116"/>
      <c r="T48" s="210"/>
      <c r="U48" s="266"/>
    </row>
    <row r="49" spans="11:21" x14ac:dyDescent="0.25">
      <c r="P49" s="32"/>
    </row>
    <row r="50" spans="11:21" x14ac:dyDescent="0.25">
      <c r="L50" s="23" t="s">
        <v>139</v>
      </c>
      <c r="M50" s="19"/>
      <c r="N50" s="378">
        <f>M6+F6</f>
        <v>0</v>
      </c>
      <c r="Q50" s="23" t="s">
        <v>140</v>
      </c>
      <c r="R50" s="25"/>
      <c r="S50" s="18"/>
      <c r="T50" s="25"/>
      <c r="U50" s="378">
        <f>SUM(T39+T32+T18+T6)</f>
        <v>0</v>
      </c>
    </row>
    <row r="51" spans="11:21" x14ac:dyDescent="0.25">
      <c r="L51" s="379" t="s">
        <v>138</v>
      </c>
      <c r="M51" s="379"/>
      <c r="N51" s="268">
        <f>G6+N6</f>
        <v>0</v>
      </c>
      <c r="O51" s="31"/>
      <c r="P51" s="31"/>
      <c r="Q51" s="379" t="s">
        <v>141</v>
      </c>
      <c r="R51" s="379"/>
      <c r="S51" s="379"/>
      <c r="T51" s="379"/>
      <c r="U51" s="269">
        <f>U6+U18+U32+U39</f>
        <v>0</v>
      </c>
    </row>
    <row r="52" spans="11:21" x14ac:dyDescent="0.25">
      <c r="K52" s="62"/>
    </row>
  </sheetData>
  <mergeCells count="1">
    <mergeCell ref="M2:N2"/>
  </mergeCells>
  <pageMargins left="0.31496062992125984" right="0.31496062992125984" top="0.78740157480314965" bottom="0.31496062992125984" header="0.31496062992125984" footer="0.31496062992125984"/>
  <pageSetup paperSize="9" scale="51" orientation="landscape"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4">
    <tabColor theme="5"/>
    <pageSetUpPr fitToPage="1"/>
  </sheetPr>
  <dimension ref="A2:V52"/>
  <sheetViews>
    <sheetView zoomScale="90" zoomScaleNormal="90" workbookViewId="0">
      <selection activeCell="P41" sqref="P41:Q48"/>
    </sheetView>
  </sheetViews>
  <sheetFormatPr baseColWidth="10" defaultRowHeight="15" x14ac:dyDescent="0.25"/>
  <cols>
    <col min="1" max="1" width="1.140625" customWidth="1"/>
    <col min="2" max="2" width="26.28515625" customWidth="1"/>
    <col min="3" max="3" width="11.5703125" customWidth="1"/>
    <col min="4" max="4" width="8.5703125" customWidth="1"/>
    <col min="5" max="5" width="30" customWidth="1"/>
    <col min="6" max="6" width="12.140625" customWidth="1"/>
    <col min="7" max="7" width="12.28515625" customWidth="1"/>
    <col min="8" max="8" width="1" customWidth="1"/>
    <col min="9" max="9" width="26.28515625" customWidth="1"/>
    <col min="10" max="10" width="11.42578125" customWidth="1"/>
    <col min="11" max="11" width="8.5703125" customWidth="1"/>
    <col min="12" max="12" width="30" customWidth="1"/>
    <col min="13" max="14" width="12.42578125" customWidth="1"/>
    <col min="15" max="15" width="2.85546875" customWidth="1"/>
    <col min="18" max="18" width="11.42578125" customWidth="1"/>
    <col min="19" max="19" width="14.42578125" hidden="1" customWidth="1"/>
    <col min="20" max="20" width="21.5703125" bestFit="1" customWidth="1"/>
    <col min="22" max="22" width="1.140625" customWidth="1"/>
  </cols>
  <sheetData>
    <row r="2" spans="1:22" ht="61.5" x14ac:dyDescent="0.9">
      <c r="B2" s="367" t="s">
        <v>194</v>
      </c>
      <c r="C2" s="367"/>
      <c r="D2" s="367"/>
      <c r="E2" s="367"/>
      <c r="F2" s="367"/>
      <c r="G2" s="367"/>
      <c r="H2" s="367"/>
      <c r="I2" s="367"/>
      <c r="J2" s="367"/>
      <c r="K2" s="367"/>
      <c r="L2" s="367"/>
      <c r="M2" s="511">
        <f>Gesamtberechnung!H8+1</f>
        <v>2024</v>
      </c>
      <c r="N2" s="511"/>
      <c r="O2" s="367"/>
      <c r="P2" s="367"/>
      <c r="Q2" s="367"/>
      <c r="R2" s="367"/>
      <c r="S2" s="367"/>
      <c r="T2" s="380"/>
      <c r="U2" s="367"/>
    </row>
    <row r="3" spans="1:22" x14ac:dyDescent="0.25">
      <c r="B3" s="10"/>
      <c r="C3" s="15"/>
      <c r="D3" s="15"/>
      <c r="E3" s="14"/>
      <c r="F3" s="14"/>
      <c r="G3" s="14"/>
      <c r="H3" s="14"/>
      <c r="I3" s="15"/>
      <c r="J3" s="15"/>
      <c r="K3" s="15"/>
      <c r="L3" s="14"/>
      <c r="M3" s="14"/>
      <c r="N3" s="14"/>
      <c r="P3" s="14"/>
      <c r="Q3" s="16"/>
    </row>
    <row r="4" spans="1:22" ht="21" x14ac:dyDescent="0.35">
      <c r="B4" s="163" t="s">
        <v>24</v>
      </c>
      <c r="C4" s="58"/>
      <c r="D4" s="58"/>
      <c r="E4" s="58"/>
      <c r="F4" s="58"/>
      <c r="G4" s="178"/>
      <c r="H4" s="67"/>
      <c r="I4" s="121"/>
      <c r="J4" s="118"/>
      <c r="K4" s="118"/>
      <c r="L4" s="118"/>
      <c r="M4" s="118"/>
      <c r="N4" s="119"/>
      <c r="P4" s="372" t="s">
        <v>25</v>
      </c>
      <c r="Q4" s="159"/>
      <c r="R4" s="159"/>
      <c r="S4" s="159"/>
      <c r="T4" s="159"/>
      <c r="U4" s="153"/>
    </row>
    <row r="5" spans="1:22" ht="21" x14ac:dyDescent="0.35">
      <c r="B5" s="163" t="s">
        <v>22</v>
      </c>
      <c r="C5" s="58"/>
      <c r="D5" s="58"/>
      <c r="E5" s="58"/>
      <c r="F5" s="58" t="s">
        <v>134</v>
      </c>
      <c r="G5" s="179" t="s">
        <v>132</v>
      </c>
      <c r="H5" s="67"/>
      <c r="I5" s="182" t="s">
        <v>135</v>
      </c>
      <c r="J5" s="58"/>
      <c r="K5" s="58"/>
      <c r="L5" s="58"/>
      <c r="M5" s="58" t="s">
        <v>134</v>
      </c>
      <c r="N5" s="96" t="s">
        <v>133</v>
      </c>
      <c r="P5" s="182" t="s">
        <v>26</v>
      </c>
      <c r="Q5" s="103"/>
      <c r="R5" s="103"/>
      <c r="S5" s="103"/>
      <c r="T5" s="58" t="s">
        <v>134</v>
      </c>
      <c r="U5" s="96" t="s">
        <v>133</v>
      </c>
    </row>
    <row r="6" spans="1:22" x14ac:dyDescent="0.25">
      <c r="B6" s="29" t="s">
        <v>104</v>
      </c>
      <c r="C6" s="30"/>
      <c r="D6" s="122"/>
      <c r="E6" s="125"/>
      <c r="F6" s="373">
        <f>SUM(F7+F8)</f>
        <v>0</v>
      </c>
      <c r="G6" s="137">
        <f>SUM(G7+G8)</f>
        <v>0</v>
      </c>
      <c r="H6" s="175"/>
      <c r="I6" s="183" t="s">
        <v>104</v>
      </c>
      <c r="J6" s="122"/>
      <c r="K6" s="117"/>
      <c r="L6" s="117"/>
      <c r="M6" s="374">
        <f>SUM(M7+M8)</f>
        <v>0</v>
      </c>
      <c r="N6" s="129">
        <f>SUM(N7+N8)</f>
        <v>0</v>
      </c>
      <c r="P6" s="190" t="s">
        <v>27</v>
      </c>
      <c r="Q6" s="190"/>
      <c r="R6" s="190"/>
      <c r="S6" s="49"/>
      <c r="T6" s="375">
        <f>SUM(T7:T8)</f>
        <v>0</v>
      </c>
      <c r="U6" s="258">
        <f>U7+U8</f>
        <v>0</v>
      </c>
      <c r="V6" s="62"/>
    </row>
    <row r="7" spans="1:22" x14ac:dyDescent="0.25">
      <c r="B7" s="124" t="s">
        <v>147</v>
      </c>
      <c r="C7" s="123"/>
      <c r="D7" s="122"/>
      <c r="E7" s="125"/>
      <c r="F7" s="384">
        <f>SUM(F10+F11+F12+F13+F14+F15)</f>
        <v>0</v>
      </c>
      <c r="G7" s="137">
        <f>SUM(G10:G15)</f>
        <v>0</v>
      </c>
      <c r="H7" s="175"/>
      <c r="I7" s="184" t="s">
        <v>130</v>
      </c>
      <c r="J7" s="117"/>
      <c r="K7" s="117"/>
      <c r="L7" s="113"/>
      <c r="M7" s="383">
        <f>SUM(M10:M37)</f>
        <v>0</v>
      </c>
      <c r="N7" s="270">
        <f>SUM(N10:N37)</f>
        <v>0</v>
      </c>
      <c r="P7" s="248" t="s">
        <v>28</v>
      </c>
      <c r="Q7" s="189"/>
      <c r="R7" s="189"/>
      <c r="S7" s="50"/>
      <c r="T7" s="381">
        <f>SUM(T10:T15)</f>
        <v>0</v>
      </c>
      <c r="U7" s="258">
        <f>SUM(U10:U15)</f>
        <v>0</v>
      </c>
      <c r="V7" s="62"/>
    </row>
    <row r="8" spans="1:22" ht="15.75" thickBot="1" x14ac:dyDescent="0.3">
      <c r="B8" s="165" t="s">
        <v>105</v>
      </c>
      <c r="C8" s="138"/>
      <c r="D8" s="139"/>
      <c r="E8" s="140"/>
      <c r="F8" s="385">
        <f>SUM(F17+F18+F19+F20+F21+F22+F23+F24+F25+F26+F27+F28+F29+F30+F31+F32+F33+F34+F35+F36+F37+F38+F39+F40+F41+F42+F43+F44+F45+F46+F47+F48)</f>
        <v>0</v>
      </c>
      <c r="G8" s="141">
        <f>SUM(G17:G48)</f>
        <v>0</v>
      </c>
      <c r="H8" s="175"/>
      <c r="I8" s="185" t="s">
        <v>143</v>
      </c>
      <c r="J8" s="142"/>
      <c r="K8" s="143"/>
      <c r="L8" s="143"/>
      <c r="M8" s="141">
        <f>SUM(M39:M48)</f>
        <v>0</v>
      </c>
      <c r="N8" s="271">
        <f>SUM(N39:N48)</f>
        <v>0</v>
      </c>
      <c r="P8" s="252" t="s">
        <v>29</v>
      </c>
      <c r="Q8" s="249"/>
      <c r="R8" s="249"/>
      <c r="S8" s="154"/>
      <c r="T8" s="382">
        <f>F7</f>
        <v>0</v>
      </c>
      <c r="U8" s="259">
        <f>U16</f>
        <v>0</v>
      </c>
      <c r="V8" s="62"/>
    </row>
    <row r="9" spans="1:22" ht="15.75" thickBot="1" x14ac:dyDescent="0.3">
      <c r="A9" s="243"/>
      <c r="B9" s="241" t="s">
        <v>106</v>
      </c>
      <c r="C9" s="244" t="s">
        <v>214</v>
      </c>
      <c r="D9" s="242" t="s">
        <v>128</v>
      </c>
      <c r="E9" s="241" t="s">
        <v>129</v>
      </c>
      <c r="F9" s="245" t="s">
        <v>134</v>
      </c>
      <c r="G9" s="246" t="s">
        <v>132</v>
      </c>
      <c r="H9" s="176"/>
      <c r="I9" s="241" t="s">
        <v>131</v>
      </c>
      <c r="J9" s="242" t="s">
        <v>214</v>
      </c>
      <c r="K9" s="241" t="s">
        <v>128</v>
      </c>
      <c r="L9" s="239" t="s">
        <v>129</v>
      </c>
      <c r="M9" s="240" t="s">
        <v>134</v>
      </c>
      <c r="N9" s="240" t="s">
        <v>133</v>
      </c>
      <c r="P9" s="256" t="s">
        <v>30</v>
      </c>
      <c r="Q9" s="155"/>
      <c r="R9" s="155"/>
      <c r="S9" s="155"/>
      <c r="T9" s="255" t="s">
        <v>134</v>
      </c>
      <c r="U9" s="257" t="s">
        <v>133</v>
      </c>
      <c r="V9" s="62"/>
    </row>
    <row r="10" spans="1:22" x14ac:dyDescent="0.25">
      <c r="B10" s="162"/>
      <c r="C10" s="304"/>
      <c r="D10" s="307"/>
      <c r="E10" s="162"/>
      <c r="F10" s="171">
        <f>C10*D10</f>
        <v>0</v>
      </c>
      <c r="G10" s="180"/>
      <c r="H10" s="173"/>
      <c r="I10" s="220"/>
      <c r="J10" s="221"/>
      <c r="K10" s="220"/>
      <c r="L10" s="222"/>
      <c r="M10" s="214">
        <f>J10*K10</f>
        <v>0</v>
      </c>
      <c r="N10" s="211"/>
      <c r="P10" s="494"/>
      <c r="Q10" s="254"/>
      <c r="R10" s="254"/>
      <c r="S10" s="254"/>
      <c r="T10" s="201"/>
      <c r="U10" s="265"/>
      <c r="V10" s="62"/>
    </row>
    <row r="11" spans="1:22" x14ac:dyDescent="0.25">
      <c r="B11" s="132"/>
      <c r="C11" s="305"/>
      <c r="D11" s="308"/>
      <c r="E11" s="132"/>
      <c r="F11" s="172">
        <f t="shared" ref="F11:F15" si="0">C11*D11</f>
        <v>0</v>
      </c>
      <c r="G11" s="135"/>
      <c r="H11" s="173"/>
      <c r="I11" s="219"/>
      <c r="J11" s="223"/>
      <c r="K11" s="219"/>
      <c r="L11" s="199"/>
      <c r="M11" s="197">
        <f t="shared" ref="M11:M37" si="1">J11*K11</f>
        <v>0</v>
      </c>
      <c r="N11" s="212"/>
      <c r="P11" s="495"/>
      <c r="Q11" s="191"/>
      <c r="R11" s="191"/>
      <c r="S11" s="191"/>
      <c r="T11" s="194"/>
      <c r="U11" s="266"/>
      <c r="V11" s="62"/>
    </row>
    <row r="12" spans="1:22" x14ac:dyDescent="0.25">
      <c r="B12" s="132"/>
      <c r="C12" s="305"/>
      <c r="D12" s="308"/>
      <c r="E12" s="132"/>
      <c r="F12" s="172">
        <f t="shared" si="0"/>
        <v>0</v>
      </c>
      <c r="G12" s="135"/>
      <c r="H12" s="173"/>
      <c r="I12" s="219"/>
      <c r="J12" s="223"/>
      <c r="K12" s="219"/>
      <c r="L12" s="199"/>
      <c r="M12" s="197">
        <f t="shared" si="1"/>
        <v>0</v>
      </c>
      <c r="N12" s="212"/>
      <c r="P12" s="495"/>
      <c r="Q12" s="191"/>
      <c r="R12" s="191"/>
      <c r="S12" s="191"/>
      <c r="T12" s="194"/>
      <c r="U12" s="266"/>
      <c r="V12" s="16"/>
    </row>
    <row r="13" spans="1:22" x14ac:dyDescent="0.25">
      <c r="B13" s="132"/>
      <c r="C13" s="305"/>
      <c r="D13" s="308"/>
      <c r="E13" s="132"/>
      <c r="F13" s="172">
        <f t="shared" si="0"/>
        <v>0</v>
      </c>
      <c r="G13" s="135"/>
      <c r="H13" s="173"/>
      <c r="I13" s="219"/>
      <c r="J13" s="223"/>
      <c r="K13" s="219"/>
      <c r="L13" s="199"/>
      <c r="M13" s="197">
        <f t="shared" si="1"/>
        <v>0</v>
      </c>
      <c r="N13" s="212"/>
      <c r="P13" s="495"/>
      <c r="Q13" s="191"/>
      <c r="R13" s="191"/>
      <c r="S13" s="191"/>
      <c r="T13" s="194"/>
      <c r="U13" s="266"/>
      <c r="V13" s="16"/>
    </row>
    <row r="14" spans="1:22" x14ac:dyDescent="0.25">
      <c r="B14" s="132"/>
      <c r="C14" s="305"/>
      <c r="D14" s="308"/>
      <c r="E14" s="132"/>
      <c r="F14" s="172">
        <f t="shared" si="0"/>
        <v>0</v>
      </c>
      <c r="G14" s="135"/>
      <c r="H14" s="173"/>
      <c r="I14" s="219"/>
      <c r="J14" s="223"/>
      <c r="K14" s="219"/>
      <c r="L14" s="199"/>
      <c r="M14" s="197">
        <f t="shared" si="1"/>
        <v>0</v>
      </c>
      <c r="N14" s="212"/>
      <c r="P14" s="496"/>
      <c r="Q14" s="192"/>
      <c r="R14" s="192"/>
      <c r="S14" s="192"/>
      <c r="T14" s="195"/>
      <c r="U14" s="266"/>
      <c r="V14" s="16"/>
    </row>
    <row r="15" spans="1:22" ht="15.75" thickBot="1" x14ac:dyDescent="0.3">
      <c r="B15" s="151"/>
      <c r="C15" s="306"/>
      <c r="D15" s="309"/>
      <c r="E15" s="151"/>
      <c r="F15" s="172">
        <f t="shared" si="0"/>
        <v>0</v>
      </c>
      <c r="G15" s="181"/>
      <c r="H15" s="173"/>
      <c r="I15" s="219"/>
      <c r="J15" s="223"/>
      <c r="K15" s="219"/>
      <c r="L15" s="199"/>
      <c r="M15" s="197">
        <f t="shared" si="1"/>
        <v>0</v>
      </c>
      <c r="N15" s="212"/>
      <c r="P15" s="497"/>
      <c r="Q15" s="193"/>
      <c r="R15" s="193"/>
      <c r="S15" s="193"/>
      <c r="T15" s="196"/>
      <c r="U15" s="267"/>
      <c r="V15" s="62"/>
    </row>
    <row r="16" spans="1:22" ht="15.75" thickBot="1" x14ac:dyDescent="0.3">
      <c r="B16" s="166" t="s">
        <v>22</v>
      </c>
      <c r="C16" s="145" t="s">
        <v>214</v>
      </c>
      <c r="D16" s="146" t="s">
        <v>128</v>
      </c>
      <c r="E16" s="147" t="s">
        <v>129</v>
      </c>
      <c r="F16" s="174" t="s">
        <v>134</v>
      </c>
      <c r="G16" s="148" t="s">
        <v>133</v>
      </c>
      <c r="H16" s="64"/>
      <c r="I16" s="219"/>
      <c r="J16" s="223"/>
      <c r="K16" s="219"/>
      <c r="L16" s="199"/>
      <c r="M16" s="197">
        <f t="shared" si="1"/>
        <v>0</v>
      </c>
      <c r="N16" s="212"/>
      <c r="P16" s="187" t="s">
        <v>136</v>
      </c>
      <c r="Q16" s="187"/>
      <c r="R16" s="187"/>
      <c r="S16" s="187"/>
      <c r="T16" s="188">
        <f>F7</f>
        <v>0</v>
      </c>
      <c r="U16" s="266">
        <f>SUM(G10:G15)</f>
        <v>0</v>
      </c>
      <c r="V16" s="62"/>
    </row>
    <row r="17" spans="2:22" ht="21" x14ac:dyDescent="0.35">
      <c r="B17" s="217"/>
      <c r="C17" s="310"/>
      <c r="D17" s="314"/>
      <c r="E17" s="217"/>
      <c r="F17" s="231">
        <f>C17*D17</f>
        <v>0</v>
      </c>
      <c r="G17" s="229"/>
      <c r="H17" s="173"/>
      <c r="I17" s="219"/>
      <c r="J17" s="223"/>
      <c r="K17" s="219"/>
      <c r="L17" s="199"/>
      <c r="M17" s="197">
        <f t="shared" si="1"/>
        <v>0</v>
      </c>
      <c r="N17" s="212"/>
      <c r="P17" s="182" t="s">
        <v>5</v>
      </c>
      <c r="Q17" s="58"/>
      <c r="R17" s="58"/>
      <c r="S17" s="58"/>
      <c r="T17" s="58"/>
      <c r="U17" s="96"/>
      <c r="V17" s="62"/>
    </row>
    <row r="18" spans="2:22" ht="15.75" thickBot="1" x14ac:dyDescent="0.3">
      <c r="B18" s="219"/>
      <c r="C18" s="311"/>
      <c r="D18" s="315"/>
      <c r="E18" s="219"/>
      <c r="F18" s="231">
        <f t="shared" ref="F18:F48" si="2">C18*D18</f>
        <v>0</v>
      </c>
      <c r="G18" s="230"/>
      <c r="H18" s="173"/>
      <c r="I18" s="219"/>
      <c r="J18" s="223"/>
      <c r="K18" s="219"/>
      <c r="L18" s="199"/>
      <c r="M18" s="197">
        <f t="shared" si="1"/>
        <v>0</v>
      </c>
      <c r="N18" s="212"/>
      <c r="P18" s="12" t="s">
        <v>7</v>
      </c>
      <c r="Q18" s="13"/>
      <c r="R18" s="13"/>
      <c r="S18" s="13"/>
      <c r="T18" s="377">
        <f>SUM(T20:T30)</f>
        <v>0</v>
      </c>
      <c r="U18" s="260">
        <f>SUM(U20:U30)</f>
        <v>0</v>
      </c>
      <c r="V18" s="62"/>
    </row>
    <row r="19" spans="2:22" ht="15.75" thickBot="1" x14ac:dyDescent="0.3">
      <c r="B19" s="219"/>
      <c r="C19" s="311"/>
      <c r="D19" s="315"/>
      <c r="E19" s="219"/>
      <c r="F19" s="231">
        <f t="shared" si="2"/>
        <v>0</v>
      </c>
      <c r="G19" s="230"/>
      <c r="H19" s="173"/>
      <c r="I19" s="219"/>
      <c r="J19" s="223"/>
      <c r="K19" s="219"/>
      <c r="L19" s="199"/>
      <c r="M19" s="197">
        <f t="shared" si="1"/>
        <v>0</v>
      </c>
      <c r="N19" s="212"/>
      <c r="P19" s="164" t="s">
        <v>8</v>
      </c>
      <c r="Q19" s="156"/>
      <c r="R19" s="156"/>
      <c r="S19" s="156"/>
      <c r="T19" s="251" t="s">
        <v>134</v>
      </c>
      <c r="U19" s="257" t="s">
        <v>133</v>
      </c>
      <c r="V19" s="62"/>
    </row>
    <row r="20" spans="2:22" x14ac:dyDescent="0.25">
      <c r="B20" s="219"/>
      <c r="C20" s="311"/>
      <c r="D20" s="315"/>
      <c r="E20" s="219"/>
      <c r="F20" s="231">
        <f t="shared" si="2"/>
        <v>0</v>
      </c>
      <c r="G20" s="230"/>
      <c r="H20" s="173"/>
      <c r="I20" s="219"/>
      <c r="J20" s="223"/>
      <c r="K20" s="219"/>
      <c r="L20" s="199"/>
      <c r="M20" s="197">
        <f t="shared" si="1"/>
        <v>0</v>
      </c>
      <c r="N20" s="212"/>
      <c r="P20" s="494"/>
      <c r="Q20" s="254"/>
      <c r="R20" s="200"/>
      <c r="S20" s="200"/>
      <c r="T20" s="201"/>
      <c r="U20" s="265"/>
      <c r="V20" s="16"/>
    </row>
    <row r="21" spans="2:22" x14ac:dyDescent="0.25">
      <c r="B21" s="219"/>
      <c r="C21" s="311"/>
      <c r="D21" s="315"/>
      <c r="E21" s="219"/>
      <c r="F21" s="231">
        <f t="shared" si="2"/>
        <v>0</v>
      </c>
      <c r="G21" s="230"/>
      <c r="H21" s="173"/>
      <c r="I21" s="219"/>
      <c r="J21" s="223"/>
      <c r="K21" s="219"/>
      <c r="L21" s="199"/>
      <c r="M21" s="197">
        <f t="shared" si="1"/>
        <v>0</v>
      </c>
      <c r="N21" s="212"/>
      <c r="P21" s="495"/>
      <c r="Q21" s="191"/>
      <c r="R21" s="202"/>
      <c r="S21" s="202"/>
      <c r="T21" s="194"/>
      <c r="U21" s="266"/>
    </row>
    <row r="22" spans="2:22" ht="15" customHeight="1" x14ac:dyDescent="0.25">
      <c r="B22" s="219"/>
      <c r="C22" s="311"/>
      <c r="D22" s="315"/>
      <c r="E22" s="219"/>
      <c r="F22" s="231">
        <f t="shared" si="2"/>
        <v>0</v>
      </c>
      <c r="G22" s="230"/>
      <c r="H22" s="173"/>
      <c r="I22" s="219"/>
      <c r="J22" s="223"/>
      <c r="K22" s="219"/>
      <c r="L22" s="199"/>
      <c r="M22" s="197">
        <f t="shared" si="1"/>
        <v>0</v>
      </c>
      <c r="N22" s="212"/>
      <c r="P22" s="498"/>
      <c r="Q22" s="499"/>
      <c r="R22" s="203"/>
      <c r="S22" s="203"/>
      <c r="T22" s="204"/>
      <c r="U22" s="266"/>
    </row>
    <row r="23" spans="2:22" x14ac:dyDescent="0.25">
      <c r="B23" s="219"/>
      <c r="C23" s="311"/>
      <c r="D23" s="315"/>
      <c r="E23" s="219"/>
      <c r="F23" s="231">
        <f t="shared" si="2"/>
        <v>0</v>
      </c>
      <c r="G23" s="230"/>
      <c r="H23" s="173"/>
      <c r="I23" s="219"/>
      <c r="J23" s="223"/>
      <c r="K23" s="219"/>
      <c r="L23" s="199"/>
      <c r="M23" s="197">
        <f t="shared" si="1"/>
        <v>0</v>
      </c>
      <c r="N23" s="212"/>
      <c r="P23" s="497"/>
      <c r="Q23" s="193"/>
      <c r="R23" s="205"/>
      <c r="S23" s="205"/>
      <c r="T23" s="196"/>
      <c r="U23" s="266"/>
    </row>
    <row r="24" spans="2:22" x14ac:dyDescent="0.25">
      <c r="B24" s="219"/>
      <c r="C24" s="311"/>
      <c r="D24" s="315"/>
      <c r="E24" s="219"/>
      <c r="F24" s="231">
        <f t="shared" si="2"/>
        <v>0</v>
      </c>
      <c r="G24" s="230"/>
      <c r="H24" s="173"/>
      <c r="I24" s="219"/>
      <c r="J24" s="223"/>
      <c r="K24" s="219"/>
      <c r="L24" s="199"/>
      <c r="M24" s="197">
        <f t="shared" si="1"/>
        <v>0</v>
      </c>
      <c r="N24" s="212"/>
      <c r="P24" s="497"/>
      <c r="Q24" s="193"/>
      <c r="R24" s="205"/>
      <c r="S24" s="205"/>
      <c r="T24" s="206"/>
      <c r="U24" s="266"/>
    </row>
    <row r="25" spans="2:22" x14ac:dyDescent="0.25">
      <c r="B25" s="219"/>
      <c r="C25" s="311"/>
      <c r="D25" s="315"/>
      <c r="E25" s="219"/>
      <c r="F25" s="231">
        <f t="shared" si="2"/>
        <v>0</v>
      </c>
      <c r="G25" s="230"/>
      <c r="H25" s="173"/>
      <c r="I25" s="219"/>
      <c r="J25" s="223"/>
      <c r="K25" s="219"/>
      <c r="L25" s="199"/>
      <c r="M25" s="197">
        <f t="shared" si="1"/>
        <v>0</v>
      </c>
      <c r="N25" s="212"/>
      <c r="P25" s="497"/>
      <c r="Q25" s="193"/>
      <c r="R25" s="205"/>
      <c r="S25" s="205"/>
      <c r="T25" s="206"/>
      <c r="U25" s="266"/>
    </row>
    <row r="26" spans="2:22" x14ac:dyDescent="0.25">
      <c r="B26" s="219"/>
      <c r="C26" s="311"/>
      <c r="D26" s="315"/>
      <c r="E26" s="219"/>
      <c r="F26" s="231">
        <f t="shared" si="2"/>
        <v>0</v>
      </c>
      <c r="G26" s="230"/>
      <c r="H26" s="173"/>
      <c r="I26" s="219"/>
      <c r="J26" s="223"/>
      <c r="K26" s="219"/>
      <c r="L26" s="199"/>
      <c r="M26" s="197">
        <f t="shared" si="1"/>
        <v>0</v>
      </c>
      <c r="N26" s="212"/>
      <c r="P26" s="497"/>
      <c r="Q26" s="193"/>
      <c r="R26" s="205"/>
      <c r="S26" s="205"/>
      <c r="T26" s="206"/>
      <c r="U26" s="266"/>
    </row>
    <row r="27" spans="2:22" x14ac:dyDescent="0.25">
      <c r="B27" s="219"/>
      <c r="C27" s="311"/>
      <c r="D27" s="315"/>
      <c r="E27" s="219"/>
      <c r="F27" s="231">
        <f t="shared" si="2"/>
        <v>0</v>
      </c>
      <c r="G27" s="230"/>
      <c r="H27" s="173"/>
      <c r="I27" s="219"/>
      <c r="J27" s="223"/>
      <c r="K27" s="219"/>
      <c r="L27" s="199"/>
      <c r="M27" s="197">
        <f t="shared" si="1"/>
        <v>0</v>
      </c>
      <c r="N27" s="212"/>
      <c r="P27" s="497"/>
      <c r="Q27" s="193"/>
      <c r="R27" s="205"/>
      <c r="S27" s="205"/>
      <c r="T27" s="206"/>
      <c r="U27" s="266"/>
    </row>
    <row r="28" spans="2:22" x14ac:dyDescent="0.25">
      <c r="B28" s="219"/>
      <c r="C28" s="311"/>
      <c r="D28" s="315"/>
      <c r="E28" s="219"/>
      <c r="F28" s="231">
        <f t="shared" si="2"/>
        <v>0</v>
      </c>
      <c r="G28" s="230"/>
      <c r="H28" s="173"/>
      <c r="I28" s="219"/>
      <c r="J28" s="223"/>
      <c r="K28" s="219"/>
      <c r="L28" s="199"/>
      <c r="M28" s="197">
        <f t="shared" si="1"/>
        <v>0</v>
      </c>
      <c r="N28" s="212"/>
      <c r="P28" s="497"/>
      <c r="Q28" s="193"/>
      <c r="R28" s="205"/>
      <c r="S28" s="205"/>
      <c r="T28" s="206"/>
      <c r="U28" s="266"/>
    </row>
    <row r="29" spans="2:22" x14ac:dyDescent="0.25">
      <c r="B29" s="219"/>
      <c r="C29" s="311"/>
      <c r="D29" s="315"/>
      <c r="E29" s="219"/>
      <c r="F29" s="231">
        <f t="shared" si="2"/>
        <v>0</v>
      </c>
      <c r="G29" s="230"/>
      <c r="H29" s="173"/>
      <c r="I29" s="219"/>
      <c r="J29" s="223"/>
      <c r="K29" s="219"/>
      <c r="L29" s="199"/>
      <c r="M29" s="197">
        <f t="shared" si="1"/>
        <v>0</v>
      </c>
      <c r="N29" s="212"/>
      <c r="P29" s="497"/>
      <c r="Q29" s="193"/>
      <c r="R29" s="205"/>
      <c r="S29" s="205"/>
      <c r="T29" s="206"/>
      <c r="U29" s="266"/>
    </row>
    <row r="30" spans="2:22" x14ac:dyDescent="0.25">
      <c r="B30" s="219"/>
      <c r="C30" s="311"/>
      <c r="D30" s="315"/>
      <c r="E30" s="219"/>
      <c r="F30" s="231">
        <f t="shared" si="2"/>
        <v>0</v>
      </c>
      <c r="G30" s="230"/>
      <c r="H30" s="173"/>
      <c r="I30" s="219"/>
      <c r="J30" s="223"/>
      <c r="K30" s="219"/>
      <c r="L30" s="199"/>
      <c r="M30" s="197">
        <f t="shared" si="1"/>
        <v>0</v>
      </c>
      <c r="N30" s="212"/>
      <c r="P30" s="497"/>
      <c r="Q30" s="193"/>
      <c r="R30" s="205"/>
      <c r="S30" s="205"/>
      <c r="T30" s="206"/>
      <c r="U30" s="266"/>
    </row>
    <row r="31" spans="2:22" ht="21.75" thickBot="1" x14ac:dyDescent="0.4">
      <c r="B31" s="219"/>
      <c r="C31" s="311"/>
      <c r="D31" s="315"/>
      <c r="E31" s="219"/>
      <c r="F31" s="231">
        <f t="shared" si="2"/>
        <v>0</v>
      </c>
      <c r="G31" s="230"/>
      <c r="H31" s="173"/>
      <c r="I31" s="219"/>
      <c r="J31" s="223"/>
      <c r="K31" s="219"/>
      <c r="L31" s="199"/>
      <c r="M31" s="197">
        <f t="shared" si="1"/>
        <v>0</v>
      </c>
      <c r="N31" s="212"/>
      <c r="P31" s="182" t="s">
        <v>6</v>
      </c>
      <c r="Q31" s="58"/>
      <c r="R31" s="58"/>
      <c r="S31" s="58"/>
      <c r="T31" s="58"/>
      <c r="U31" s="253"/>
    </row>
    <row r="32" spans="2:22" ht="15.75" thickBot="1" x14ac:dyDescent="0.3">
      <c r="B32" s="219"/>
      <c r="C32" s="311"/>
      <c r="D32" s="315"/>
      <c r="E32" s="219"/>
      <c r="F32" s="231">
        <f t="shared" si="2"/>
        <v>0</v>
      </c>
      <c r="G32" s="230"/>
      <c r="H32" s="173"/>
      <c r="I32" s="219"/>
      <c r="J32" s="223"/>
      <c r="K32" s="219"/>
      <c r="L32" s="199"/>
      <c r="M32" s="197">
        <f t="shared" si="1"/>
        <v>0</v>
      </c>
      <c r="N32" s="212"/>
      <c r="P32" s="12" t="s">
        <v>7</v>
      </c>
      <c r="Q32" s="13"/>
      <c r="R32" s="13"/>
      <c r="S32" s="13"/>
      <c r="T32" s="377">
        <f>SUM(T34:T37)</f>
        <v>0</v>
      </c>
      <c r="U32" s="262">
        <f>SUM(U34:U37)</f>
        <v>0</v>
      </c>
    </row>
    <row r="33" spans="2:22" ht="15.75" thickBot="1" x14ac:dyDescent="0.3">
      <c r="B33" s="219"/>
      <c r="C33" s="311"/>
      <c r="D33" s="315"/>
      <c r="E33" s="219"/>
      <c r="F33" s="231">
        <f t="shared" si="2"/>
        <v>0</v>
      </c>
      <c r="G33" s="230"/>
      <c r="H33" s="173"/>
      <c r="I33" s="219"/>
      <c r="J33" s="223"/>
      <c r="K33" s="219"/>
      <c r="L33" s="199"/>
      <c r="M33" s="197">
        <f t="shared" si="1"/>
        <v>0</v>
      </c>
      <c r="N33" s="212"/>
      <c r="P33" s="164" t="s">
        <v>8</v>
      </c>
      <c r="Q33" s="156"/>
      <c r="R33" s="156"/>
      <c r="S33" s="156"/>
      <c r="T33" s="247" t="s">
        <v>134</v>
      </c>
      <c r="U33" s="261" t="s">
        <v>133</v>
      </c>
    </row>
    <row r="34" spans="2:22" x14ac:dyDescent="0.25">
      <c r="B34" s="219"/>
      <c r="C34" s="311"/>
      <c r="D34" s="315"/>
      <c r="E34" s="219"/>
      <c r="F34" s="231">
        <f t="shared" si="2"/>
        <v>0</v>
      </c>
      <c r="G34" s="230"/>
      <c r="H34" s="173"/>
      <c r="I34" s="219"/>
      <c r="J34" s="223"/>
      <c r="K34" s="219"/>
      <c r="L34" s="199"/>
      <c r="M34" s="197">
        <f t="shared" si="1"/>
        <v>0</v>
      </c>
      <c r="N34" s="212"/>
      <c r="P34" s="500"/>
      <c r="Q34" s="209"/>
      <c r="R34" s="209"/>
      <c r="S34" s="209"/>
      <c r="T34" s="210"/>
      <c r="U34" s="227"/>
    </row>
    <row r="35" spans="2:22" x14ac:dyDescent="0.25">
      <c r="B35" s="219"/>
      <c r="C35" s="311"/>
      <c r="D35" s="315"/>
      <c r="E35" s="219"/>
      <c r="F35" s="231">
        <f t="shared" si="2"/>
        <v>0</v>
      </c>
      <c r="G35" s="230"/>
      <c r="H35" s="173"/>
      <c r="I35" s="219"/>
      <c r="J35" s="223"/>
      <c r="K35" s="219"/>
      <c r="L35" s="199"/>
      <c r="M35" s="197">
        <f t="shared" si="1"/>
        <v>0</v>
      </c>
      <c r="N35" s="212"/>
      <c r="P35" s="497"/>
      <c r="Q35" s="193"/>
      <c r="R35" s="193"/>
      <c r="S35" s="193"/>
      <c r="T35" s="206"/>
      <c r="U35" s="228"/>
    </row>
    <row r="36" spans="2:22" x14ac:dyDescent="0.25">
      <c r="B36" s="219"/>
      <c r="C36" s="311"/>
      <c r="D36" s="315"/>
      <c r="E36" s="219"/>
      <c r="F36" s="231">
        <f t="shared" si="2"/>
        <v>0</v>
      </c>
      <c r="G36" s="230"/>
      <c r="H36" s="173"/>
      <c r="I36" s="219"/>
      <c r="J36" s="223"/>
      <c r="K36" s="219"/>
      <c r="L36" s="199"/>
      <c r="M36" s="197">
        <f t="shared" si="1"/>
        <v>0</v>
      </c>
      <c r="N36" s="212"/>
      <c r="P36" s="497"/>
      <c r="Q36" s="193"/>
      <c r="R36" s="193"/>
      <c r="S36" s="193"/>
      <c r="T36" s="206"/>
      <c r="U36" s="228"/>
    </row>
    <row r="37" spans="2:22" ht="15.75" thickBot="1" x14ac:dyDescent="0.3">
      <c r="B37" s="219"/>
      <c r="C37" s="311"/>
      <c r="D37" s="315"/>
      <c r="E37" s="219"/>
      <c r="F37" s="231">
        <f t="shared" si="2"/>
        <v>0</v>
      </c>
      <c r="G37" s="230"/>
      <c r="H37" s="173"/>
      <c r="I37" s="318" t="s">
        <v>160</v>
      </c>
      <c r="J37" s="225"/>
      <c r="K37" s="224"/>
      <c r="L37" s="226"/>
      <c r="M37" s="215">
        <f t="shared" si="1"/>
        <v>0</v>
      </c>
      <c r="N37" s="213"/>
      <c r="P37" s="500"/>
      <c r="Q37" s="209"/>
      <c r="R37" s="209"/>
      <c r="S37" s="209"/>
      <c r="T37" s="210"/>
      <c r="U37" s="228"/>
    </row>
    <row r="38" spans="2:22" ht="21.75" thickBot="1" x14ac:dyDescent="0.4">
      <c r="B38" s="219"/>
      <c r="C38" s="312"/>
      <c r="D38" s="316"/>
      <c r="E38" s="219"/>
      <c r="F38" s="231">
        <f t="shared" si="2"/>
        <v>0</v>
      </c>
      <c r="G38" s="230"/>
      <c r="H38" s="173"/>
      <c r="I38" s="186" t="s">
        <v>125</v>
      </c>
      <c r="J38" s="167" t="s">
        <v>214</v>
      </c>
      <c r="K38" s="168" t="s">
        <v>128</v>
      </c>
      <c r="L38" s="169" t="s">
        <v>129</v>
      </c>
      <c r="M38" s="152" t="s">
        <v>134</v>
      </c>
      <c r="N38" s="152" t="s">
        <v>133</v>
      </c>
      <c r="O38" s="8"/>
      <c r="P38" s="182" t="s">
        <v>142</v>
      </c>
      <c r="Q38" s="58"/>
      <c r="R38" s="58"/>
      <c r="S38" s="58"/>
      <c r="T38" s="58"/>
      <c r="U38" s="253"/>
    </row>
    <row r="39" spans="2:22" ht="15.75" thickBot="1" x14ac:dyDescent="0.3">
      <c r="B39" s="219"/>
      <c r="C39" s="312"/>
      <c r="D39" s="316"/>
      <c r="E39" s="219"/>
      <c r="F39" s="231">
        <f t="shared" si="2"/>
        <v>0</v>
      </c>
      <c r="G39" s="230"/>
      <c r="H39" s="173"/>
      <c r="I39" s="207"/>
      <c r="J39" s="216"/>
      <c r="K39" s="217"/>
      <c r="L39" s="208"/>
      <c r="M39" s="215">
        <f>J39*K39</f>
        <v>0</v>
      </c>
      <c r="N39" s="227"/>
      <c r="O39" s="8"/>
      <c r="P39" s="12" t="s">
        <v>7</v>
      </c>
      <c r="Q39" s="13"/>
      <c r="R39" s="13"/>
      <c r="S39" s="13"/>
      <c r="T39" s="377">
        <f>SUM(T41:T48)</f>
        <v>0</v>
      </c>
      <c r="U39" s="264">
        <f>SUM(U41:U48)</f>
        <v>0</v>
      </c>
      <c r="V39" s="62"/>
    </row>
    <row r="40" spans="2:22" ht="15.75" thickBot="1" x14ac:dyDescent="0.3">
      <c r="B40" s="219"/>
      <c r="C40" s="312"/>
      <c r="D40" s="316"/>
      <c r="E40" s="219"/>
      <c r="F40" s="231">
        <f t="shared" si="2"/>
        <v>0</v>
      </c>
      <c r="G40" s="230"/>
      <c r="H40" s="173"/>
      <c r="I40" s="198"/>
      <c r="J40" s="218"/>
      <c r="K40" s="219"/>
      <c r="L40" s="199"/>
      <c r="M40" s="215">
        <f t="shared" ref="M40:M48" si="3">J40*K40</f>
        <v>0</v>
      </c>
      <c r="N40" s="228"/>
      <c r="O40" s="8"/>
      <c r="P40" s="164" t="s">
        <v>8</v>
      </c>
      <c r="Q40" s="156"/>
      <c r="R40" s="261" t="s">
        <v>152</v>
      </c>
      <c r="S40" s="157" t="s">
        <v>31</v>
      </c>
      <c r="T40" s="247" t="s">
        <v>137</v>
      </c>
      <c r="U40" s="263" t="s">
        <v>133</v>
      </c>
      <c r="V40" s="62"/>
    </row>
    <row r="41" spans="2:22" x14ac:dyDescent="0.25">
      <c r="B41" s="219"/>
      <c r="C41" s="312"/>
      <c r="D41" s="316"/>
      <c r="E41" s="219"/>
      <c r="F41" s="231">
        <f t="shared" si="2"/>
        <v>0</v>
      </c>
      <c r="G41" s="230"/>
      <c r="H41" s="173"/>
      <c r="I41" s="198"/>
      <c r="J41" s="218"/>
      <c r="K41" s="219"/>
      <c r="L41" s="199"/>
      <c r="M41" s="215">
        <f t="shared" si="3"/>
        <v>0</v>
      </c>
      <c r="N41" s="228"/>
      <c r="O41" s="8"/>
      <c r="P41" s="500"/>
      <c r="Q41" s="209"/>
      <c r="R41" s="217"/>
      <c r="S41" s="116"/>
      <c r="T41" s="210"/>
      <c r="U41" s="265"/>
      <c r="V41" s="62"/>
    </row>
    <row r="42" spans="2:22" x14ac:dyDescent="0.25">
      <c r="B42" s="219"/>
      <c r="C42" s="312"/>
      <c r="D42" s="316"/>
      <c r="E42" s="219"/>
      <c r="F42" s="231">
        <f t="shared" si="2"/>
        <v>0</v>
      </c>
      <c r="G42" s="230"/>
      <c r="H42" s="173"/>
      <c r="I42" s="198"/>
      <c r="J42" s="218"/>
      <c r="K42" s="219"/>
      <c r="L42" s="199"/>
      <c r="M42" s="215">
        <f t="shared" si="3"/>
        <v>0</v>
      </c>
      <c r="N42" s="228"/>
      <c r="O42" s="8"/>
      <c r="P42" s="497"/>
      <c r="Q42" s="193"/>
      <c r="R42" s="219"/>
      <c r="S42" s="114"/>
      <c r="T42" s="206"/>
      <c r="U42" s="266"/>
      <c r="V42" s="62"/>
    </row>
    <row r="43" spans="2:22" x14ac:dyDescent="0.25">
      <c r="B43" s="219"/>
      <c r="C43" s="312"/>
      <c r="D43" s="316"/>
      <c r="E43" s="219"/>
      <c r="F43" s="231">
        <f t="shared" si="2"/>
        <v>0</v>
      </c>
      <c r="G43" s="230"/>
      <c r="H43" s="173"/>
      <c r="I43" s="198"/>
      <c r="J43" s="218"/>
      <c r="K43" s="219"/>
      <c r="L43" s="199"/>
      <c r="M43" s="215">
        <f t="shared" si="3"/>
        <v>0</v>
      </c>
      <c r="N43" s="228"/>
      <c r="O43" s="8"/>
      <c r="P43" s="497"/>
      <c r="Q43" s="193"/>
      <c r="R43" s="219"/>
      <c r="S43" s="114"/>
      <c r="T43" s="206"/>
      <c r="U43" s="266"/>
      <c r="V43" s="62"/>
    </row>
    <row r="44" spans="2:22" x14ac:dyDescent="0.25">
      <c r="B44" s="219"/>
      <c r="C44" s="312"/>
      <c r="D44" s="316"/>
      <c r="E44" s="219"/>
      <c r="F44" s="231">
        <f t="shared" si="2"/>
        <v>0</v>
      </c>
      <c r="G44" s="230"/>
      <c r="H44" s="173"/>
      <c r="I44" s="198"/>
      <c r="J44" s="218"/>
      <c r="K44" s="219"/>
      <c r="L44" s="199"/>
      <c r="M44" s="215">
        <f t="shared" si="3"/>
        <v>0</v>
      </c>
      <c r="N44" s="228"/>
      <c r="O44" s="8"/>
      <c r="P44" s="497"/>
      <c r="Q44" s="193"/>
      <c r="R44" s="219"/>
      <c r="S44" s="114"/>
      <c r="T44" s="206"/>
      <c r="U44" s="266"/>
      <c r="V44" s="62"/>
    </row>
    <row r="45" spans="2:22" x14ac:dyDescent="0.25">
      <c r="B45" s="219"/>
      <c r="C45" s="312"/>
      <c r="D45" s="316"/>
      <c r="E45" s="219"/>
      <c r="F45" s="231">
        <f t="shared" si="2"/>
        <v>0</v>
      </c>
      <c r="G45" s="230"/>
      <c r="H45" s="173"/>
      <c r="I45" s="198"/>
      <c r="J45" s="218"/>
      <c r="K45" s="219"/>
      <c r="L45" s="199"/>
      <c r="M45" s="215">
        <f t="shared" si="3"/>
        <v>0</v>
      </c>
      <c r="N45" s="228"/>
      <c r="O45" s="8"/>
      <c r="P45" s="497"/>
      <c r="Q45" s="193"/>
      <c r="R45" s="219"/>
      <c r="S45" s="114"/>
      <c r="T45" s="206"/>
      <c r="U45" s="266"/>
      <c r="V45" s="16"/>
    </row>
    <row r="46" spans="2:22" x14ac:dyDescent="0.25">
      <c r="B46" s="219"/>
      <c r="C46" s="312"/>
      <c r="D46" s="316"/>
      <c r="E46" s="219"/>
      <c r="F46" s="231">
        <f t="shared" si="2"/>
        <v>0</v>
      </c>
      <c r="G46" s="230"/>
      <c r="H46" s="173"/>
      <c r="I46" s="198"/>
      <c r="J46" s="218"/>
      <c r="K46" s="219"/>
      <c r="L46" s="199"/>
      <c r="M46" s="215">
        <f t="shared" si="3"/>
        <v>0</v>
      </c>
      <c r="N46" s="228"/>
      <c r="O46" s="8"/>
      <c r="P46" s="497"/>
      <c r="Q46" s="193"/>
      <c r="R46" s="219"/>
      <c r="S46" s="114"/>
      <c r="T46" s="206"/>
      <c r="U46" s="266"/>
    </row>
    <row r="47" spans="2:22" x14ac:dyDescent="0.25">
      <c r="B47" s="219"/>
      <c r="C47" s="312"/>
      <c r="D47" s="316"/>
      <c r="E47" s="219"/>
      <c r="F47" s="231">
        <f t="shared" si="2"/>
        <v>0</v>
      </c>
      <c r="G47" s="230"/>
      <c r="H47" s="173"/>
      <c r="I47" s="198"/>
      <c r="J47" s="218"/>
      <c r="K47" s="219"/>
      <c r="L47" s="199"/>
      <c r="M47" s="215">
        <f t="shared" si="3"/>
        <v>0</v>
      </c>
      <c r="N47" s="228"/>
      <c r="O47" s="8"/>
      <c r="P47" s="497"/>
      <c r="Q47" s="193"/>
      <c r="R47" s="219"/>
      <c r="S47" s="114"/>
      <c r="T47" s="206"/>
      <c r="U47" s="266"/>
    </row>
    <row r="48" spans="2:22" x14ac:dyDescent="0.25">
      <c r="B48" s="217"/>
      <c r="C48" s="313"/>
      <c r="D48" s="317"/>
      <c r="E48" s="217"/>
      <c r="F48" s="231">
        <f t="shared" si="2"/>
        <v>0</v>
      </c>
      <c r="G48" s="229"/>
      <c r="H48" s="173"/>
      <c r="I48" s="207"/>
      <c r="J48" s="216"/>
      <c r="K48" s="219"/>
      <c r="L48" s="208"/>
      <c r="M48" s="215">
        <f t="shared" si="3"/>
        <v>0</v>
      </c>
      <c r="N48" s="228"/>
      <c r="O48" s="8"/>
      <c r="P48" s="500"/>
      <c r="Q48" s="209"/>
      <c r="R48" s="217"/>
      <c r="S48" s="116"/>
      <c r="T48" s="210"/>
      <c r="U48" s="266"/>
    </row>
    <row r="49" spans="11:21" x14ac:dyDescent="0.25">
      <c r="P49" s="32"/>
    </row>
    <row r="50" spans="11:21" x14ac:dyDescent="0.25">
      <c r="L50" s="23" t="s">
        <v>139</v>
      </c>
      <c r="M50" s="19"/>
      <c r="N50" s="378">
        <f>M6+F6</f>
        <v>0</v>
      </c>
      <c r="Q50" s="23" t="s">
        <v>140</v>
      </c>
      <c r="R50" s="25"/>
      <c r="S50" s="18"/>
      <c r="T50" s="25"/>
      <c r="U50" s="378">
        <f>SUM(T39+T32+T18+T6)</f>
        <v>0</v>
      </c>
    </row>
    <row r="51" spans="11:21" x14ac:dyDescent="0.25">
      <c r="L51" s="379" t="s">
        <v>138</v>
      </c>
      <c r="M51" s="379"/>
      <c r="N51" s="268">
        <f>G6+N6</f>
        <v>0</v>
      </c>
      <c r="O51" s="31"/>
      <c r="P51" s="31"/>
      <c r="Q51" s="379" t="s">
        <v>141</v>
      </c>
      <c r="R51" s="379"/>
      <c r="S51" s="379"/>
      <c r="T51" s="379"/>
      <c r="U51" s="269">
        <f>U6+U18+U32+U39</f>
        <v>0</v>
      </c>
    </row>
    <row r="52" spans="11:21" x14ac:dyDescent="0.25">
      <c r="K52" s="62"/>
    </row>
  </sheetData>
  <mergeCells count="1">
    <mergeCell ref="M2:N2"/>
  </mergeCells>
  <pageMargins left="0.31496062992125984" right="0.31496062992125984" top="0.78740157480314965" bottom="0.31496062992125984" header="0.31496062992125984" footer="0.31496062992125984"/>
  <pageSetup paperSize="9" scale="51" orientation="landscape"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5">
    <tabColor theme="5"/>
    <pageSetUpPr fitToPage="1"/>
  </sheetPr>
  <dimension ref="A2:V52"/>
  <sheetViews>
    <sheetView zoomScale="90" zoomScaleNormal="90" workbookViewId="0">
      <selection activeCell="P41" sqref="P41:Q48"/>
    </sheetView>
  </sheetViews>
  <sheetFormatPr baseColWidth="10" defaultRowHeight="15" x14ac:dyDescent="0.25"/>
  <cols>
    <col min="1" max="1" width="1.140625" customWidth="1"/>
    <col min="2" max="2" width="26.28515625" customWidth="1"/>
    <col min="3" max="3" width="11.5703125" customWidth="1"/>
    <col min="4" max="4" width="8.5703125" customWidth="1"/>
    <col min="5" max="5" width="30" customWidth="1"/>
    <col min="6" max="6" width="12.140625" customWidth="1"/>
    <col min="7" max="7" width="12.28515625" customWidth="1"/>
    <col min="8" max="8" width="1" customWidth="1"/>
    <col min="9" max="9" width="26.28515625" customWidth="1"/>
    <col min="10" max="10" width="11.42578125" customWidth="1"/>
    <col min="11" max="11" width="8.5703125" customWidth="1"/>
    <col min="12" max="12" width="30" customWidth="1"/>
    <col min="13" max="14" width="12.42578125" customWidth="1"/>
    <col min="15" max="15" width="2.85546875" customWidth="1"/>
    <col min="18" max="18" width="11.42578125" customWidth="1"/>
    <col min="19" max="19" width="14.42578125" hidden="1" customWidth="1"/>
    <col min="22" max="22" width="1.140625" customWidth="1"/>
  </cols>
  <sheetData>
    <row r="2" spans="1:22" ht="61.5" x14ac:dyDescent="0.9">
      <c r="A2" s="352"/>
      <c r="B2" s="367" t="s">
        <v>195</v>
      </c>
      <c r="C2" s="110"/>
      <c r="D2" s="386"/>
      <c r="E2" s="110"/>
      <c r="F2" s="110"/>
      <c r="G2" s="110"/>
      <c r="H2" s="110"/>
      <c r="I2" s="110"/>
      <c r="J2" s="110"/>
      <c r="K2" s="386"/>
      <c r="L2" s="110"/>
      <c r="M2" s="511">
        <f>Gesamtberechnung!H8+2</f>
        <v>2025</v>
      </c>
      <c r="N2" s="511"/>
      <c r="O2" s="110"/>
      <c r="P2" s="110"/>
      <c r="Q2" s="386"/>
      <c r="R2" s="110"/>
      <c r="S2" s="110"/>
      <c r="U2" s="110"/>
    </row>
    <row r="3" spans="1:22" x14ac:dyDescent="0.25">
      <c r="B3" s="10"/>
      <c r="C3" s="15"/>
      <c r="D3" s="15"/>
      <c r="E3" s="14"/>
      <c r="F3" s="14"/>
      <c r="G3" s="14"/>
      <c r="H3" s="14"/>
      <c r="I3" s="15"/>
      <c r="J3" s="15"/>
      <c r="K3" s="15"/>
      <c r="L3" s="14"/>
      <c r="M3" s="14"/>
      <c r="N3" s="14"/>
      <c r="P3" s="14"/>
      <c r="Q3" s="16"/>
    </row>
    <row r="4" spans="1:22" ht="21" x14ac:dyDescent="0.35">
      <c r="B4" s="163" t="s">
        <v>24</v>
      </c>
      <c r="C4" s="58"/>
      <c r="D4" s="58"/>
      <c r="E4" s="58"/>
      <c r="F4" s="58"/>
      <c r="G4" s="178"/>
      <c r="H4" s="67"/>
      <c r="I4" s="121"/>
      <c r="J4" s="118"/>
      <c r="K4" s="118"/>
      <c r="L4" s="118"/>
      <c r="M4" s="118"/>
      <c r="N4" s="119"/>
      <c r="O4" s="387"/>
      <c r="P4" s="372" t="s">
        <v>25</v>
      </c>
      <c r="Q4" s="159"/>
      <c r="R4" s="159"/>
      <c r="S4" s="159"/>
      <c r="T4" s="159"/>
      <c r="U4" s="119"/>
    </row>
    <row r="5" spans="1:22" ht="21" x14ac:dyDescent="0.35">
      <c r="B5" s="163" t="s">
        <v>22</v>
      </c>
      <c r="C5" s="58"/>
      <c r="D5" s="58"/>
      <c r="E5" s="58"/>
      <c r="F5" s="58" t="s">
        <v>134</v>
      </c>
      <c r="G5" s="179" t="s">
        <v>132</v>
      </c>
      <c r="H5" s="67"/>
      <c r="I5" s="182" t="s">
        <v>135</v>
      </c>
      <c r="J5" s="58"/>
      <c r="K5" s="58"/>
      <c r="L5" s="58"/>
      <c r="M5" s="58" t="s">
        <v>134</v>
      </c>
      <c r="N5" s="96" t="s">
        <v>133</v>
      </c>
      <c r="P5" s="182" t="s">
        <v>26</v>
      </c>
      <c r="Q5" s="103"/>
      <c r="R5" s="103"/>
      <c r="S5" s="103"/>
      <c r="T5" s="58" t="s">
        <v>134</v>
      </c>
      <c r="U5" s="96" t="s">
        <v>133</v>
      </c>
    </row>
    <row r="6" spans="1:22" x14ac:dyDescent="0.25">
      <c r="B6" s="29" t="s">
        <v>104</v>
      </c>
      <c r="C6" s="30"/>
      <c r="D6" s="122"/>
      <c r="E6" s="125"/>
      <c r="F6" s="373">
        <f>SUM(F7+F8)</f>
        <v>0</v>
      </c>
      <c r="G6" s="137">
        <f>SUM(G7+G8)</f>
        <v>0</v>
      </c>
      <c r="H6" s="175"/>
      <c r="I6" s="183" t="s">
        <v>104</v>
      </c>
      <c r="J6" s="122"/>
      <c r="K6" s="117"/>
      <c r="L6" s="117"/>
      <c r="M6" s="374">
        <f>SUM(M7+M8)</f>
        <v>0</v>
      </c>
      <c r="N6" s="129">
        <f>SUM(N7+N8)</f>
        <v>0</v>
      </c>
      <c r="P6" s="190" t="s">
        <v>27</v>
      </c>
      <c r="Q6" s="190"/>
      <c r="R6" s="190"/>
      <c r="S6" s="49"/>
      <c r="T6" s="375">
        <f>SUM(T7:T8)</f>
        <v>0</v>
      </c>
      <c r="U6" s="258">
        <f>U7+U8</f>
        <v>0</v>
      </c>
      <c r="V6" s="62"/>
    </row>
    <row r="7" spans="1:22" x14ac:dyDescent="0.25">
      <c r="B7" s="124" t="s">
        <v>147</v>
      </c>
      <c r="C7" s="123"/>
      <c r="D7" s="122"/>
      <c r="E7" s="125"/>
      <c r="F7" s="177">
        <f>SUM(F10+F11+F12+F13+F14+F15)</f>
        <v>0</v>
      </c>
      <c r="G7" s="137">
        <f>SUM(G10:G15)</f>
        <v>0</v>
      </c>
      <c r="H7" s="175"/>
      <c r="I7" s="184" t="s">
        <v>130</v>
      </c>
      <c r="J7" s="117"/>
      <c r="K7" s="117"/>
      <c r="L7" s="113"/>
      <c r="M7" s="129">
        <f>SUM(M10:M37)</f>
        <v>0</v>
      </c>
      <c r="N7" s="270">
        <f>SUM(N10:N37)</f>
        <v>0</v>
      </c>
      <c r="P7" s="248" t="s">
        <v>28</v>
      </c>
      <c r="Q7" s="189"/>
      <c r="R7" s="189"/>
      <c r="S7" s="50"/>
      <c r="T7" s="48">
        <f>SUM(T10:T15)</f>
        <v>0</v>
      </c>
      <c r="U7" s="258">
        <f>SUM(U10:U15)</f>
        <v>0</v>
      </c>
      <c r="V7" s="62"/>
    </row>
    <row r="8" spans="1:22" ht="15.75" thickBot="1" x14ac:dyDescent="0.3">
      <c r="B8" s="165" t="s">
        <v>105</v>
      </c>
      <c r="C8" s="138"/>
      <c r="D8" s="139"/>
      <c r="E8" s="140"/>
      <c r="F8" s="170">
        <f>SUM(F17+F18+F19+F20+F21+F22+F23+F24+F25+F26+F27+F28+F29+F30+F31+F32+F33+F34+F35+F36+F37+F38+F39+F40+F41+F42+F43+F44+F45+F46+F47+F48)</f>
        <v>0</v>
      </c>
      <c r="G8" s="141">
        <f>SUM(G17:G48)</f>
        <v>0</v>
      </c>
      <c r="H8" s="175"/>
      <c r="I8" s="185" t="s">
        <v>143</v>
      </c>
      <c r="J8" s="142"/>
      <c r="K8" s="143"/>
      <c r="L8" s="143"/>
      <c r="M8" s="144">
        <f>SUM(M39:M48)</f>
        <v>0</v>
      </c>
      <c r="N8" s="271">
        <f>SUM(N39:N48)</f>
        <v>0</v>
      </c>
      <c r="P8" s="252" t="s">
        <v>29</v>
      </c>
      <c r="Q8" s="249"/>
      <c r="R8" s="249"/>
      <c r="S8" s="154"/>
      <c r="T8" s="250">
        <f>F7</f>
        <v>0</v>
      </c>
      <c r="U8" s="259">
        <f>U16</f>
        <v>0</v>
      </c>
      <c r="V8" s="62"/>
    </row>
    <row r="9" spans="1:22" ht="15.75" thickBot="1" x14ac:dyDescent="0.3">
      <c r="A9" s="243"/>
      <c r="B9" s="241" t="s">
        <v>106</v>
      </c>
      <c r="C9" s="244" t="s">
        <v>214</v>
      </c>
      <c r="D9" s="242" t="s">
        <v>128</v>
      </c>
      <c r="E9" s="241" t="s">
        <v>129</v>
      </c>
      <c r="F9" s="245" t="s">
        <v>134</v>
      </c>
      <c r="G9" s="246" t="s">
        <v>132</v>
      </c>
      <c r="H9" s="176"/>
      <c r="I9" s="241" t="s">
        <v>131</v>
      </c>
      <c r="J9" s="242" t="s">
        <v>214</v>
      </c>
      <c r="K9" s="241" t="s">
        <v>128</v>
      </c>
      <c r="L9" s="239" t="s">
        <v>129</v>
      </c>
      <c r="M9" s="240" t="s">
        <v>134</v>
      </c>
      <c r="N9" s="240" t="s">
        <v>133</v>
      </c>
      <c r="P9" s="256" t="s">
        <v>30</v>
      </c>
      <c r="Q9" s="155"/>
      <c r="R9" s="155"/>
      <c r="S9" s="155"/>
      <c r="T9" s="255" t="s">
        <v>134</v>
      </c>
      <c r="U9" s="257" t="s">
        <v>133</v>
      </c>
      <c r="V9" s="62"/>
    </row>
    <row r="10" spans="1:22" x14ac:dyDescent="0.25">
      <c r="B10" s="162"/>
      <c r="C10" s="304"/>
      <c r="D10" s="307"/>
      <c r="E10" s="162"/>
      <c r="F10" s="171">
        <f>C10*D10</f>
        <v>0</v>
      </c>
      <c r="G10" s="180"/>
      <c r="H10" s="173"/>
      <c r="I10" s="220"/>
      <c r="J10" s="221"/>
      <c r="K10" s="220"/>
      <c r="L10" s="222"/>
      <c r="M10" s="214">
        <f>J10*K10</f>
        <v>0</v>
      </c>
      <c r="N10" s="211"/>
      <c r="P10" s="494"/>
      <c r="Q10" s="254"/>
      <c r="R10" s="254"/>
      <c r="S10" s="254"/>
      <c r="T10" s="201"/>
      <c r="U10" s="265"/>
      <c r="V10" s="62"/>
    </row>
    <row r="11" spans="1:22" x14ac:dyDescent="0.25">
      <c r="B11" s="132"/>
      <c r="C11" s="305"/>
      <c r="D11" s="308"/>
      <c r="E11" s="132"/>
      <c r="F11" s="172">
        <f t="shared" ref="F11:F15" si="0">C11*D11</f>
        <v>0</v>
      </c>
      <c r="G11" s="135"/>
      <c r="H11" s="173"/>
      <c r="I11" s="219"/>
      <c r="J11" s="223"/>
      <c r="K11" s="219"/>
      <c r="L11" s="199"/>
      <c r="M11" s="197">
        <f t="shared" ref="M11:M37" si="1">J11*K11</f>
        <v>0</v>
      </c>
      <c r="N11" s="212"/>
      <c r="P11" s="495"/>
      <c r="Q11" s="191"/>
      <c r="R11" s="191"/>
      <c r="S11" s="191"/>
      <c r="T11" s="194"/>
      <c r="U11" s="266"/>
      <c r="V11" s="62"/>
    </row>
    <row r="12" spans="1:22" x14ac:dyDescent="0.25">
      <c r="B12" s="132"/>
      <c r="C12" s="305"/>
      <c r="D12" s="308"/>
      <c r="E12" s="132"/>
      <c r="F12" s="172">
        <f t="shared" si="0"/>
        <v>0</v>
      </c>
      <c r="G12" s="135"/>
      <c r="H12" s="173"/>
      <c r="I12" s="219"/>
      <c r="J12" s="223"/>
      <c r="K12" s="219"/>
      <c r="L12" s="199"/>
      <c r="M12" s="197">
        <f t="shared" si="1"/>
        <v>0</v>
      </c>
      <c r="N12" s="212"/>
      <c r="P12" s="495"/>
      <c r="Q12" s="191"/>
      <c r="R12" s="191"/>
      <c r="S12" s="191"/>
      <c r="T12" s="194"/>
      <c r="U12" s="266"/>
      <c r="V12" s="16"/>
    </row>
    <row r="13" spans="1:22" x14ac:dyDescent="0.25">
      <c r="B13" s="132"/>
      <c r="C13" s="305"/>
      <c r="D13" s="308"/>
      <c r="E13" s="132"/>
      <c r="F13" s="172">
        <f t="shared" si="0"/>
        <v>0</v>
      </c>
      <c r="G13" s="135"/>
      <c r="H13" s="173"/>
      <c r="I13" s="219"/>
      <c r="J13" s="223"/>
      <c r="K13" s="219"/>
      <c r="L13" s="199"/>
      <c r="M13" s="197">
        <f t="shared" si="1"/>
        <v>0</v>
      </c>
      <c r="N13" s="212"/>
      <c r="P13" s="495"/>
      <c r="Q13" s="191"/>
      <c r="R13" s="191"/>
      <c r="S13" s="191"/>
      <c r="T13" s="194"/>
      <c r="U13" s="266"/>
      <c r="V13" s="16"/>
    </row>
    <row r="14" spans="1:22" x14ac:dyDescent="0.25">
      <c r="B14" s="132"/>
      <c r="C14" s="305"/>
      <c r="D14" s="308"/>
      <c r="E14" s="132"/>
      <c r="F14" s="172">
        <f t="shared" si="0"/>
        <v>0</v>
      </c>
      <c r="G14" s="135"/>
      <c r="H14" s="173"/>
      <c r="I14" s="219"/>
      <c r="J14" s="223"/>
      <c r="K14" s="219"/>
      <c r="L14" s="199"/>
      <c r="M14" s="197">
        <f t="shared" si="1"/>
        <v>0</v>
      </c>
      <c r="N14" s="212"/>
      <c r="P14" s="496"/>
      <c r="Q14" s="192"/>
      <c r="R14" s="192"/>
      <c r="S14" s="192"/>
      <c r="T14" s="195"/>
      <c r="U14" s="266"/>
      <c r="V14" s="16"/>
    </row>
    <row r="15" spans="1:22" ht="15.75" thickBot="1" x14ac:dyDescent="0.3">
      <c r="B15" s="151"/>
      <c r="C15" s="306"/>
      <c r="D15" s="309"/>
      <c r="E15" s="151"/>
      <c r="F15" s="172">
        <f t="shared" si="0"/>
        <v>0</v>
      </c>
      <c r="G15" s="181"/>
      <c r="H15" s="173"/>
      <c r="I15" s="219"/>
      <c r="J15" s="223"/>
      <c r="K15" s="219"/>
      <c r="L15" s="199"/>
      <c r="M15" s="197">
        <f t="shared" si="1"/>
        <v>0</v>
      </c>
      <c r="N15" s="212"/>
      <c r="P15" s="497"/>
      <c r="Q15" s="193"/>
      <c r="R15" s="193"/>
      <c r="S15" s="193"/>
      <c r="T15" s="196"/>
      <c r="U15" s="267"/>
      <c r="V15" s="62"/>
    </row>
    <row r="16" spans="1:22" ht="15.75" thickBot="1" x14ac:dyDescent="0.3">
      <c r="B16" s="166" t="s">
        <v>22</v>
      </c>
      <c r="C16" s="145" t="s">
        <v>214</v>
      </c>
      <c r="D16" s="146" t="s">
        <v>128</v>
      </c>
      <c r="E16" s="147" t="s">
        <v>129</v>
      </c>
      <c r="F16" s="174" t="s">
        <v>134</v>
      </c>
      <c r="G16" s="148" t="s">
        <v>133</v>
      </c>
      <c r="H16" s="64"/>
      <c r="I16" s="219"/>
      <c r="J16" s="223"/>
      <c r="K16" s="219"/>
      <c r="L16" s="199"/>
      <c r="M16" s="197">
        <f t="shared" si="1"/>
        <v>0</v>
      </c>
      <c r="N16" s="212"/>
      <c r="P16" s="187" t="s">
        <v>136</v>
      </c>
      <c r="Q16" s="187"/>
      <c r="R16" s="187"/>
      <c r="S16" s="187"/>
      <c r="T16" s="188">
        <f>F7</f>
        <v>0</v>
      </c>
      <c r="U16" s="266">
        <f>SUM(G10:G15)</f>
        <v>0</v>
      </c>
      <c r="V16" s="62"/>
    </row>
    <row r="17" spans="2:22" ht="21" x14ac:dyDescent="0.35">
      <c r="B17" s="217"/>
      <c r="C17" s="310"/>
      <c r="D17" s="314"/>
      <c r="E17" s="217"/>
      <c r="F17" s="231">
        <f>C17*D17</f>
        <v>0</v>
      </c>
      <c r="G17" s="229"/>
      <c r="H17" s="173"/>
      <c r="I17" s="219"/>
      <c r="J17" s="223"/>
      <c r="K17" s="219"/>
      <c r="L17" s="199"/>
      <c r="M17" s="197">
        <f t="shared" si="1"/>
        <v>0</v>
      </c>
      <c r="N17" s="212"/>
      <c r="P17" s="182" t="s">
        <v>5</v>
      </c>
      <c r="Q17" s="58"/>
      <c r="R17" s="58"/>
      <c r="S17" s="58"/>
      <c r="T17" s="58"/>
      <c r="U17" s="96"/>
      <c r="V17" s="62"/>
    </row>
    <row r="18" spans="2:22" ht="15.75" thickBot="1" x14ac:dyDescent="0.3">
      <c r="B18" s="219"/>
      <c r="C18" s="311"/>
      <c r="D18" s="315"/>
      <c r="E18" s="219"/>
      <c r="F18" s="231">
        <f t="shared" ref="F18:F48" si="2">C18*D18</f>
        <v>0</v>
      </c>
      <c r="G18" s="230"/>
      <c r="H18" s="173"/>
      <c r="I18" s="219"/>
      <c r="J18" s="223"/>
      <c r="K18" s="219"/>
      <c r="L18" s="199"/>
      <c r="M18" s="197">
        <f t="shared" si="1"/>
        <v>0</v>
      </c>
      <c r="N18" s="212"/>
      <c r="P18" s="12" t="s">
        <v>7</v>
      </c>
      <c r="Q18" s="13"/>
      <c r="R18" s="13"/>
      <c r="S18" s="13"/>
      <c r="T18" s="377">
        <f>SUM(T20:T30)</f>
        <v>0</v>
      </c>
      <c r="U18" s="260">
        <f>SUM(U20:U30)</f>
        <v>0</v>
      </c>
      <c r="V18" s="62"/>
    </row>
    <row r="19" spans="2:22" ht="15.75" thickBot="1" x14ac:dyDescent="0.3">
      <c r="B19" s="219"/>
      <c r="C19" s="311"/>
      <c r="D19" s="315"/>
      <c r="E19" s="219"/>
      <c r="F19" s="231">
        <f t="shared" si="2"/>
        <v>0</v>
      </c>
      <c r="G19" s="230"/>
      <c r="H19" s="173"/>
      <c r="I19" s="219"/>
      <c r="J19" s="223"/>
      <c r="K19" s="219"/>
      <c r="L19" s="199"/>
      <c r="M19" s="197">
        <f t="shared" si="1"/>
        <v>0</v>
      </c>
      <c r="N19" s="212"/>
      <c r="P19" s="164" t="s">
        <v>8</v>
      </c>
      <c r="Q19" s="156"/>
      <c r="R19" s="156"/>
      <c r="S19" s="156"/>
      <c r="T19" s="251" t="s">
        <v>134</v>
      </c>
      <c r="U19" s="257" t="s">
        <v>133</v>
      </c>
      <c r="V19" s="62"/>
    </row>
    <row r="20" spans="2:22" x14ac:dyDescent="0.25">
      <c r="B20" s="219"/>
      <c r="C20" s="311"/>
      <c r="D20" s="315"/>
      <c r="E20" s="219"/>
      <c r="F20" s="231">
        <f t="shared" si="2"/>
        <v>0</v>
      </c>
      <c r="G20" s="230"/>
      <c r="H20" s="173"/>
      <c r="I20" s="219"/>
      <c r="J20" s="223"/>
      <c r="K20" s="219"/>
      <c r="L20" s="199"/>
      <c r="M20" s="197">
        <f t="shared" si="1"/>
        <v>0</v>
      </c>
      <c r="N20" s="212"/>
      <c r="P20" s="494"/>
      <c r="Q20" s="254"/>
      <c r="R20" s="200"/>
      <c r="S20" s="200"/>
      <c r="T20" s="201"/>
      <c r="U20" s="265"/>
      <c r="V20" s="16"/>
    </row>
    <row r="21" spans="2:22" x14ac:dyDescent="0.25">
      <c r="B21" s="219"/>
      <c r="C21" s="311"/>
      <c r="D21" s="315"/>
      <c r="E21" s="219"/>
      <c r="F21" s="231">
        <f t="shared" si="2"/>
        <v>0</v>
      </c>
      <c r="G21" s="230"/>
      <c r="H21" s="173"/>
      <c r="I21" s="219"/>
      <c r="J21" s="223"/>
      <c r="K21" s="219"/>
      <c r="L21" s="199"/>
      <c r="M21" s="197">
        <f t="shared" si="1"/>
        <v>0</v>
      </c>
      <c r="N21" s="212"/>
      <c r="P21" s="495"/>
      <c r="Q21" s="191"/>
      <c r="R21" s="202"/>
      <c r="S21" s="202"/>
      <c r="T21" s="194"/>
      <c r="U21" s="266"/>
    </row>
    <row r="22" spans="2:22" ht="15" customHeight="1" x14ac:dyDescent="0.25">
      <c r="B22" s="219"/>
      <c r="C22" s="311"/>
      <c r="D22" s="315"/>
      <c r="E22" s="219"/>
      <c r="F22" s="231">
        <f t="shared" si="2"/>
        <v>0</v>
      </c>
      <c r="G22" s="230"/>
      <c r="H22" s="173"/>
      <c r="I22" s="219"/>
      <c r="J22" s="223"/>
      <c r="K22" s="219"/>
      <c r="L22" s="199"/>
      <c r="M22" s="197">
        <f t="shared" si="1"/>
        <v>0</v>
      </c>
      <c r="N22" s="212"/>
      <c r="P22" s="498"/>
      <c r="Q22" s="499"/>
      <c r="R22" s="203"/>
      <c r="S22" s="203"/>
      <c r="T22" s="204"/>
      <c r="U22" s="266"/>
    </row>
    <row r="23" spans="2:22" x14ac:dyDescent="0.25">
      <c r="B23" s="219"/>
      <c r="C23" s="311"/>
      <c r="D23" s="315"/>
      <c r="E23" s="219"/>
      <c r="F23" s="231">
        <f t="shared" si="2"/>
        <v>0</v>
      </c>
      <c r="G23" s="230"/>
      <c r="H23" s="173"/>
      <c r="I23" s="219"/>
      <c r="J23" s="223"/>
      <c r="K23" s="219"/>
      <c r="L23" s="199"/>
      <c r="M23" s="197">
        <f t="shared" si="1"/>
        <v>0</v>
      </c>
      <c r="N23" s="212"/>
      <c r="P23" s="497"/>
      <c r="Q23" s="193"/>
      <c r="R23" s="205"/>
      <c r="S23" s="205"/>
      <c r="T23" s="196"/>
      <c r="U23" s="266"/>
    </row>
    <row r="24" spans="2:22" x14ac:dyDescent="0.25">
      <c r="B24" s="219"/>
      <c r="C24" s="311"/>
      <c r="D24" s="315"/>
      <c r="E24" s="219"/>
      <c r="F24" s="231">
        <f t="shared" si="2"/>
        <v>0</v>
      </c>
      <c r="G24" s="230"/>
      <c r="H24" s="173"/>
      <c r="I24" s="219"/>
      <c r="J24" s="223"/>
      <c r="K24" s="219"/>
      <c r="L24" s="199"/>
      <c r="M24" s="197">
        <f t="shared" si="1"/>
        <v>0</v>
      </c>
      <c r="N24" s="212"/>
      <c r="P24" s="497"/>
      <c r="Q24" s="193"/>
      <c r="R24" s="205"/>
      <c r="S24" s="205"/>
      <c r="T24" s="206"/>
      <c r="U24" s="266"/>
    </row>
    <row r="25" spans="2:22" x14ac:dyDescent="0.25">
      <c r="B25" s="219"/>
      <c r="C25" s="311"/>
      <c r="D25" s="315"/>
      <c r="E25" s="219"/>
      <c r="F25" s="231">
        <f t="shared" si="2"/>
        <v>0</v>
      </c>
      <c r="G25" s="230"/>
      <c r="H25" s="173"/>
      <c r="I25" s="219"/>
      <c r="J25" s="223"/>
      <c r="K25" s="219"/>
      <c r="L25" s="199"/>
      <c r="M25" s="197">
        <f t="shared" si="1"/>
        <v>0</v>
      </c>
      <c r="N25" s="212"/>
      <c r="P25" s="497"/>
      <c r="Q25" s="193"/>
      <c r="R25" s="205"/>
      <c r="S25" s="205"/>
      <c r="T25" s="206"/>
      <c r="U25" s="266"/>
    </row>
    <row r="26" spans="2:22" x14ac:dyDescent="0.25">
      <c r="B26" s="219"/>
      <c r="C26" s="311"/>
      <c r="D26" s="315"/>
      <c r="E26" s="219"/>
      <c r="F26" s="231">
        <f t="shared" si="2"/>
        <v>0</v>
      </c>
      <c r="G26" s="230"/>
      <c r="H26" s="173"/>
      <c r="I26" s="219"/>
      <c r="J26" s="223"/>
      <c r="K26" s="219"/>
      <c r="L26" s="199"/>
      <c r="M26" s="197">
        <f t="shared" si="1"/>
        <v>0</v>
      </c>
      <c r="N26" s="212"/>
      <c r="P26" s="497"/>
      <c r="Q26" s="193"/>
      <c r="R26" s="205"/>
      <c r="S26" s="205"/>
      <c r="T26" s="206"/>
      <c r="U26" s="266"/>
    </row>
    <row r="27" spans="2:22" x14ac:dyDescent="0.25">
      <c r="B27" s="219"/>
      <c r="C27" s="311"/>
      <c r="D27" s="315"/>
      <c r="E27" s="219"/>
      <c r="F27" s="231">
        <f t="shared" si="2"/>
        <v>0</v>
      </c>
      <c r="G27" s="230"/>
      <c r="H27" s="173"/>
      <c r="I27" s="219"/>
      <c r="J27" s="223"/>
      <c r="K27" s="219"/>
      <c r="L27" s="199"/>
      <c r="M27" s="197">
        <f t="shared" si="1"/>
        <v>0</v>
      </c>
      <c r="N27" s="212"/>
      <c r="P27" s="497"/>
      <c r="Q27" s="193"/>
      <c r="R27" s="205"/>
      <c r="S27" s="205"/>
      <c r="T27" s="206"/>
      <c r="U27" s="266"/>
    </row>
    <row r="28" spans="2:22" x14ac:dyDescent="0.25">
      <c r="B28" s="219"/>
      <c r="C28" s="311"/>
      <c r="D28" s="315"/>
      <c r="E28" s="219"/>
      <c r="F28" s="231">
        <f t="shared" si="2"/>
        <v>0</v>
      </c>
      <c r="G28" s="230"/>
      <c r="H28" s="173"/>
      <c r="I28" s="219"/>
      <c r="J28" s="223"/>
      <c r="K28" s="219"/>
      <c r="L28" s="199"/>
      <c r="M28" s="197">
        <f t="shared" si="1"/>
        <v>0</v>
      </c>
      <c r="N28" s="212"/>
      <c r="P28" s="497"/>
      <c r="Q28" s="193"/>
      <c r="R28" s="205"/>
      <c r="S28" s="205"/>
      <c r="T28" s="206"/>
      <c r="U28" s="266"/>
    </row>
    <row r="29" spans="2:22" x14ac:dyDescent="0.25">
      <c r="B29" s="219"/>
      <c r="C29" s="311"/>
      <c r="D29" s="315"/>
      <c r="E29" s="219"/>
      <c r="F29" s="231">
        <f t="shared" si="2"/>
        <v>0</v>
      </c>
      <c r="G29" s="230"/>
      <c r="H29" s="173"/>
      <c r="I29" s="219"/>
      <c r="J29" s="223"/>
      <c r="K29" s="219"/>
      <c r="L29" s="199"/>
      <c r="M29" s="197">
        <f t="shared" si="1"/>
        <v>0</v>
      </c>
      <c r="N29" s="212"/>
      <c r="P29" s="497"/>
      <c r="Q29" s="193"/>
      <c r="R29" s="205"/>
      <c r="S29" s="205"/>
      <c r="T29" s="206"/>
      <c r="U29" s="266"/>
    </row>
    <row r="30" spans="2:22" x14ac:dyDescent="0.25">
      <c r="B30" s="219"/>
      <c r="C30" s="311"/>
      <c r="D30" s="315"/>
      <c r="E30" s="219"/>
      <c r="F30" s="231">
        <f t="shared" si="2"/>
        <v>0</v>
      </c>
      <c r="G30" s="230"/>
      <c r="H30" s="173"/>
      <c r="I30" s="219"/>
      <c r="J30" s="223"/>
      <c r="K30" s="219"/>
      <c r="L30" s="199"/>
      <c r="M30" s="197">
        <f t="shared" si="1"/>
        <v>0</v>
      </c>
      <c r="N30" s="212"/>
      <c r="P30" s="497"/>
      <c r="Q30" s="193"/>
      <c r="R30" s="205"/>
      <c r="S30" s="205"/>
      <c r="T30" s="206"/>
      <c r="U30" s="266"/>
    </row>
    <row r="31" spans="2:22" ht="21.75" thickBot="1" x14ac:dyDescent="0.4">
      <c r="B31" s="219"/>
      <c r="C31" s="311"/>
      <c r="D31" s="315"/>
      <c r="E31" s="219"/>
      <c r="F31" s="231">
        <f t="shared" si="2"/>
        <v>0</v>
      </c>
      <c r="G31" s="230"/>
      <c r="H31" s="173"/>
      <c r="I31" s="219"/>
      <c r="J31" s="223"/>
      <c r="K31" s="219"/>
      <c r="L31" s="199"/>
      <c r="M31" s="197">
        <f t="shared" si="1"/>
        <v>0</v>
      </c>
      <c r="N31" s="212"/>
      <c r="P31" s="182" t="s">
        <v>6</v>
      </c>
      <c r="Q31" s="58"/>
      <c r="R31" s="58"/>
      <c r="S31" s="58"/>
      <c r="T31" s="58"/>
      <c r="U31" s="253"/>
    </row>
    <row r="32" spans="2:22" ht="15.75" thickBot="1" x14ac:dyDescent="0.3">
      <c r="B32" s="219"/>
      <c r="C32" s="311"/>
      <c r="D32" s="315"/>
      <c r="E32" s="219"/>
      <c r="F32" s="231">
        <f t="shared" si="2"/>
        <v>0</v>
      </c>
      <c r="G32" s="230"/>
      <c r="H32" s="173"/>
      <c r="I32" s="219"/>
      <c r="J32" s="223"/>
      <c r="K32" s="219"/>
      <c r="L32" s="199"/>
      <c r="M32" s="197">
        <f t="shared" si="1"/>
        <v>0</v>
      </c>
      <c r="N32" s="212"/>
      <c r="P32" s="12" t="s">
        <v>7</v>
      </c>
      <c r="Q32" s="13"/>
      <c r="R32" s="13"/>
      <c r="S32" s="13"/>
      <c r="T32" s="377">
        <f>SUM(T34:T37)</f>
        <v>0</v>
      </c>
      <c r="U32" s="262">
        <f>SUM(U34:U37)</f>
        <v>0</v>
      </c>
    </row>
    <row r="33" spans="2:22" ht="15.75" thickBot="1" x14ac:dyDescent="0.3">
      <c r="B33" s="219"/>
      <c r="C33" s="311"/>
      <c r="D33" s="315"/>
      <c r="E33" s="219"/>
      <c r="F33" s="231">
        <f t="shared" si="2"/>
        <v>0</v>
      </c>
      <c r="G33" s="230"/>
      <c r="H33" s="173"/>
      <c r="I33" s="219"/>
      <c r="J33" s="223"/>
      <c r="K33" s="219"/>
      <c r="L33" s="199"/>
      <c r="M33" s="197">
        <f t="shared" si="1"/>
        <v>0</v>
      </c>
      <c r="N33" s="212"/>
      <c r="P33" s="164" t="s">
        <v>8</v>
      </c>
      <c r="Q33" s="156"/>
      <c r="R33" s="156"/>
      <c r="S33" s="156"/>
      <c r="T33" s="247" t="s">
        <v>134</v>
      </c>
      <c r="U33" s="261" t="s">
        <v>133</v>
      </c>
    </row>
    <row r="34" spans="2:22" x14ac:dyDescent="0.25">
      <c r="B34" s="219"/>
      <c r="C34" s="311"/>
      <c r="D34" s="315"/>
      <c r="E34" s="219"/>
      <c r="F34" s="231">
        <f t="shared" si="2"/>
        <v>0</v>
      </c>
      <c r="G34" s="230"/>
      <c r="H34" s="173"/>
      <c r="I34" s="219"/>
      <c r="J34" s="223"/>
      <c r="K34" s="219"/>
      <c r="L34" s="199"/>
      <c r="M34" s="197">
        <f t="shared" si="1"/>
        <v>0</v>
      </c>
      <c r="N34" s="212"/>
      <c r="P34" s="500"/>
      <c r="Q34" s="209"/>
      <c r="R34" s="209"/>
      <c r="S34" s="209"/>
      <c r="T34" s="210"/>
      <c r="U34" s="227"/>
    </row>
    <row r="35" spans="2:22" x14ac:dyDescent="0.25">
      <c r="B35" s="219"/>
      <c r="C35" s="311"/>
      <c r="D35" s="315"/>
      <c r="E35" s="219"/>
      <c r="F35" s="231">
        <f t="shared" si="2"/>
        <v>0</v>
      </c>
      <c r="G35" s="230"/>
      <c r="H35" s="173"/>
      <c r="I35" s="219"/>
      <c r="J35" s="223"/>
      <c r="K35" s="219"/>
      <c r="L35" s="199"/>
      <c r="M35" s="197">
        <f t="shared" si="1"/>
        <v>0</v>
      </c>
      <c r="N35" s="212"/>
      <c r="P35" s="497"/>
      <c r="Q35" s="193"/>
      <c r="R35" s="193"/>
      <c r="S35" s="193"/>
      <c r="T35" s="206"/>
      <c r="U35" s="228"/>
    </row>
    <row r="36" spans="2:22" x14ac:dyDescent="0.25">
      <c r="B36" s="219"/>
      <c r="C36" s="311"/>
      <c r="D36" s="315"/>
      <c r="E36" s="219"/>
      <c r="F36" s="231">
        <f t="shared" si="2"/>
        <v>0</v>
      </c>
      <c r="G36" s="230"/>
      <c r="H36" s="173"/>
      <c r="I36" s="219"/>
      <c r="J36" s="223"/>
      <c r="K36" s="219"/>
      <c r="L36" s="199"/>
      <c r="M36" s="197">
        <f t="shared" si="1"/>
        <v>0</v>
      </c>
      <c r="N36" s="212"/>
      <c r="P36" s="497"/>
      <c r="Q36" s="193"/>
      <c r="R36" s="193"/>
      <c r="S36" s="193"/>
      <c r="T36" s="206"/>
      <c r="U36" s="228"/>
    </row>
    <row r="37" spans="2:22" ht="15.75" thickBot="1" x14ac:dyDescent="0.3">
      <c r="B37" s="219"/>
      <c r="C37" s="311"/>
      <c r="D37" s="315"/>
      <c r="E37" s="219"/>
      <c r="F37" s="231">
        <f t="shared" si="2"/>
        <v>0</v>
      </c>
      <c r="G37" s="230"/>
      <c r="H37" s="173"/>
      <c r="I37" s="318" t="s">
        <v>160</v>
      </c>
      <c r="J37" s="225"/>
      <c r="K37" s="224"/>
      <c r="L37" s="226"/>
      <c r="M37" s="215">
        <f t="shared" si="1"/>
        <v>0</v>
      </c>
      <c r="N37" s="213"/>
      <c r="P37" s="500"/>
      <c r="Q37" s="209"/>
      <c r="R37" s="209"/>
      <c r="S37" s="209"/>
      <c r="T37" s="210"/>
      <c r="U37" s="228"/>
    </row>
    <row r="38" spans="2:22" ht="21.75" thickBot="1" x14ac:dyDescent="0.4">
      <c r="B38" s="219"/>
      <c r="C38" s="312"/>
      <c r="D38" s="316"/>
      <c r="E38" s="219"/>
      <c r="F38" s="231">
        <f t="shared" si="2"/>
        <v>0</v>
      </c>
      <c r="G38" s="230"/>
      <c r="H38" s="173"/>
      <c r="I38" s="186" t="s">
        <v>125</v>
      </c>
      <c r="J38" s="167" t="s">
        <v>214</v>
      </c>
      <c r="K38" s="168" t="s">
        <v>128</v>
      </c>
      <c r="L38" s="169" t="s">
        <v>129</v>
      </c>
      <c r="M38" s="152" t="s">
        <v>134</v>
      </c>
      <c r="N38" s="152" t="s">
        <v>133</v>
      </c>
      <c r="O38" s="8"/>
      <c r="P38" s="182" t="s">
        <v>142</v>
      </c>
      <c r="Q38" s="58"/>
      <c r="R38" s="58"/>
      <c r="S38" s="58"/>
      <c r="T38" s="58"/>
      <c r="U38" s="253"/>
    </row>
    <row r="39" spans="2:22" ht="15.75" thickBot="1" x14ac:dyDescent="0.3">
      <c r="B39" s="219"/>
      <c r="C39" s="312"/>
      <c r="D39" s="316"/>
      <c r="E39" s="219"/>
      <c r="F39" s="231">
        <f t="shared" si="2"/>
        <v>0</v>
      </c>
      <c r="G39" s="230"/>
      <c r="H39" s="173"/>
      <c r="I39" s="207"/>
      <c r="J39" s="216"/>
      <c r="K39" s="217"/>
      <c r="L39" s="208"/>
      <c r="M39" s="215">
        <f>J39*K39</f>
        <v>0</v>
      </c>
      <c r="N39" s="227"/>
      <c r="O39" s="8"/>
      <c r="P39" s="12" t="s">
        <v>7</v>
      </c>
      <c r="Q39" s="13"/>
      <c r="R39" s="13"/>
      <c r="S39" s="13"/>
      <c r="T39" s="377">
        <f>SUM(T41:T48)</f>
        <v>0</v>
      </c>
      <c r="U39" s="264">
        <f>SUM(U41:U48)</f>
        <v>0</v>
      </c>
      <c r="V39" s="62"/>
    </row>
    <row r="40" spans="2:22" ht="15.75" thickBot="1" x14ac:dyDescent="0.3">
      <c r="B40" s="219"/>
      <c r="C40" s="312"/>
      <c r="D40" s="316"/>
      <c r="E40" s="219"/>
      <c r="F40" s="231">
        <f t="shared" si="2"/>
        <v>0</v>
      </c>
      <c r="G40" s="230"/>
      <c r="H40" s="173"/>
      <c r="I40" s="198"/>
      <c r="J40" s="218"/>
      <c r="K40" s="219"/>
      <c r="L40" s="199"/>
      <c r="M40" s="215">
        <f t="shared" ref="M40:M48" si="3">J40*K40</f>
        <v>0</v>
      </c>
      <c r="N40" s="228"/>
      <c r="O40" s="8"/>
      <c r="P40" s="164" t="s">
        <v>8</v>
      </c>
      <c r="Q40" s="156"/>
      <c r="R40" s="261" t="s">
        <v>152</v>
      </c>
      <c r="S40" s="157" t="s">
        <v>31</v>
      </c>
      <c r="T40" s="247" t="s">
        <v>137</v>
      </c>
      <c r="U40" s="263" t="s">
        <v>133</v>
      </c>
      <c r="V40" s="62"/>
    </row>
    <row r="41" spans="2:22" x14ac:dyDescent="0.25">
      <c r="B41" s="219"/>
      <c r="C41" s="312"/>
      <c r="D41" s="316"/>
      <c r="E41" s="219"/>
      <c r="F41" s="231">
        <f t="shared" si="2"/>
        <v>0</v>
      </c>
      <c r="G41" s="230"/>
      <c r="H41" s="173"/>
      <c r="I41" s="198"/>
      <c r="J41" s="218"/>
      <c r="K41" s="219"/>
      <c r="L41" s="199"/>
      <c r="M41" s="215">
        <f t="shared" si="3"/>
        <v>0</v>
      </c>
      <c r="N41" s="228"/>
      <c r="O41" s="8"/>
      <c r="P41" s="500"/>
      <c r="Q41" s="209"/>
      <c r="R41" s="217"/>
      <c r="S41" s="116"/>
      <c r="T41" s="210"/>
      <c r="U41" s="265"/>
      <c r="V41" s="62"/>
    </row>
    <row r="42" spans="2:22" x14ac:dyDescent="0.25">
      <c r="B42" s="219"/>
      <c r="C42" s="312"/>
      <c r="D42" s="316"/>
      <c r="E42" s="219"/>
      <c r="F42" s="231">
        <f t="shared" si="2"/>
        <v>0</v>
      </c>
      <c r="G42" s="230"/>
      <c r="H42" s="173"/>
      <c r="I42" s="198"/>
      <c r="J42" s="218"/>
      <c r="K42" s="219"/>
      <c r="L42" s="199"/>
      <c r="M42" s="215">
        <f t="shared" si="3"/>
        <v>0</v>
      </c>
      <c r="N42" s="228"/>
      <c r="O42" s="8"/>
      <c r="P42" s="497"/>
      <c r="Q42" s="193"/>
      <c r="R42" s="219"/>
      <c r="S42" s="114"/>
      <c r="T42" s="206"/>
      <c r="U42" s="266"/>
      <c r="V42" s="62"/>
    </row>
    <row r="43" spans="2:22" x14ac:dyDescent="0.25">
      <c r="B43" s="219"/>
      <c r="C43" s="312"/>
      <c r="D43" s="316"/>
      <c r="E43" s="219"/>
      <c r="F43" s="231">
        <f t="shared" si="2"/>
        <v>0</v>
      </c>
      <c r="G43" s="230"/>
      <c r="H43" s="173"/>
      <c r="I43" s="198"/>
      <c r="J43" s="218"/>
      <c r="K43" s="219"/>
      <c r="L43" s="199"/>
      <c r="M43" s="215">
        <f t="shared" si="3"/>
        <v>0</v>
      </c>
      <c r="N43" s="228"/>
      <c r="O43" s="8"/>
      <c r="P43" s="497"/>
      <c r="Q43" s="193"/>
      <c r="R43" s="219"/>
      <c r="S43" s="114"/>
      <c r="T43" s="206"/>
      <c r="U43" s="266"/>
      <c r="V43" s="62"/>
    </row>
    <row r="44" spans="2:22" x14ac:dyDescent="0.25">
      <c r="B44" s="219"/>
      <c r="C44" s="312"/>
      <c r="D44" s="316"/>
      <c r="E44" s="219"/>
      <c r="F44" s="231">
        <f t="shared" si="2"/>
        <v>0</v>
      </c>
      <c r="G44" s="230"/>
      <c r="H44" s="173"/>
      <c r="I44" s="198"/>
      <c r="J44" s="218"/>
      <c r="K44" s="219"/>
      <c r="L44" s="199"/>
      <c r="M44" s="215">
        <f t="shared" si="3"/>
        <v>0</v>
      </c>
      <c r="N44" s="228"/>
      <c r="O44" s="8"/>
      <c r="P44" s="497"/>
      <c r="Q44" s="193"/>
      <c r="R44" s="219"/>
      <c r="S44" s="114"/>
      <c r="T44" s="206"/>
      <c r="U44" s="266"/>
      <c r="V44" s="62"/>
    </row>
    <row r="45" spans="2:22" x14ac:dyDescent="0.25">
      <c r="B45" s="219"/>
      <c r="C45" s="312"/>
      <c r="D45" s="316"/>
      <c r="E45" s="219"/>
      <c r="F45" s="231">
        <f t="shared" si="2"/>
        <v>0</v>
      </c>
      <c r="G45" s="230"/>
      <c r="H45" s="173"/>
      <c r="I45" s="198"/>
      <c r="J45" s="218"/>
      <c r="K45" s="219"/>
      <c r="L45" s="199"/>
      <c r="M45" s="215">
        <f t="shared" si="3"/>
        <v>0</v>
      </c>
      <c r="N45" s="228"/>
      <c r="O45" s="8"/>
      <c r="P45" s="497"/>
      <c r="Q45" s="193"/>
      <c r="R45" s="219"/>
      <c r="S45" s="114"/>
      <c r="T45" s="206"/>
      <c r="U45" s="266"/>
      <c r="V45" s="16"/>
    </row>
    <row r="46" spans="2:22" x14ac:dyDescent="0.25">
      <c r="B46" s="219"/>
      <c r="C46" s="312"/>
      <c r="D46" s="316"/>
      <c r="E46" s="219"/>
      <c r="F46" s="231">
        <f t="shared" si="2"/>
        <v>0</v>
      </c>
      <c r="G46" s="230"/>
      <c r="H46" s="173"/>
      <c r="I46" s="198"/>
      <c r="J46" s="218"/>
      <c r="K46" s="219"/>
      <c r="L46" s="199"/>
      <c r="M46" s="215">
        <f t="shared" si="3"/>
        <v>0</v>
      </c>
      <c r="N46" s="228"/>
      <c r="O46" s="8"/>
      <c r="P46" s="497"/>
      <c r="Q46" s="193"/>
      <c r="R46" s="219"/>
      <c r="S46" s="114"/>
      <c r="T46" s="206"/>
      <c r="U46" s="266"/>
    </row>
    <row r="47" spans="2:22" x14ac:dyDescent="0.25">
      <c r="B47" s="219"/>
      <c r="C47" s="312"/>
      <c r="D47" s="316"/>
      <c r="E47" s="219"/>
      <c r="F47" s="231">
        <f t="shared" si="2"/>
        <v>0</v>
      </c>
      <c r="G47" s="230"/>
      <c r="H47" s="173"/>
      <c r="I47" s="198"/>
      <c r="J47" s="218"/>
      <c r="K47" s="219"/>
      <c r="L47" s="199"/>
      <c r="M47" s="215">
        <f t="shared" si="3"/>
        <v>0</v>
      </c>
      <c r="N47" s="228"/>
      <c r="O47" s="8"/>
      <c r="P47" s="497"/>
      <c r="Q47" s="193"/>
      <c r="R47" s="219"/>
      <c r="S47" s="114"/>
      <c r="T47" s="206"/>
      <c r="U47" s="266"/>
    </row>
    <row r="48" spans="2:22" x14ac:dyDescent="0.25">
      <c r="B48" s="217"/>
      <c r="C48" s="313"/>
      <c r="D48" s="317"/>
      <c r="E48" s="217"/>
      <c r="F48" s="231">
        <f t="shared" si="2"/>
        <v>0</v>
      </c>
      <c r="G48" s="229"/>
      <c r="H48" s="173"/>
      <c r="I48" s="207"/>
      <c r="J48" s="216"/>
      <c r="K48" s="219"/>
      <c r="L48" s="208"/>
      <c r="M48" s="215">
        <f t="shared" si="3"/>
        <v>0</v>
      </c>
      <c r="N48" s="228"/>
      <c r="O48" s="8"/>
      <c r="P48" s="500"/>
      <c r="Q48" s="209"/>
      <c r="R48" s="217"/>
      <c r="S48" s="116"/>
      <c r="T48" s="210"/>
      <c r="U48" s="266"/>
    </row>
    <row r="49" spans="11:21" x14ac:dyDescent="0.25">
      <c r="P49" s="32"/>
    </row>
    <row r="50" spans="11:21" x14ac:dyDescent="0.25">
      <c r="L50" s="23" t="s">
        <v>139</v>
      </c>
      <c r="M50" s="19"/>
      <c r="N50" s="378">
        <f>M6+F6</f>
        <v>0</v>
      </c>
      <c r="Q50" s="23" t="s">
        <v>140</v>
      </c>
      <c r="R50" s="25"/>
      <c r="S50" s="18"/>
      <c r="T50" s="25"/>
      <c r="U50" s="378">
        <f>SUM(T39+T32+T18+T6)</f>
        <v>0</v>
      </c>
    </row>
    <row r="51" spans="11:21" x14ac:dyDescent="0.25">
      <c r="L51" s="379" t="s">
        <v>138</v>
      </c>
      <c r="M51" s="379"/>
      <c r="N51" s="268">
        <f>G6+N6</f>
        <v>0</v>
      </c>
      <c r="O51" s="31"/>
      <c r="P51" s="31"/>
      <c r="Q51" s="379" t="s">
        <v>141</v>
      </c>
      <c r="R51" s="379"/>
      <c r="S51" s="379"/>
      <c r="T51" s="379"/>
      <c r="U51" s="269">
        <f>U6+U18+U32+U39</f>
        <v>0</v>
      </c>
    </row>
    <row r="52" spans="11:21" x14ac:dyDescent="0.25">
      <c r="K52" s="62"/>
    </row>
  </sheetData>
  <mergeCells count="1">
    <mergeCell ref="M2:N2"/>
  </mergeCells>
  <pageMargins left="0.31496062992125984" right="0.31496062992125984" top="0.78740157480314965" bottom="0.31496062992125984" header="0.31496062992125984" footer="0.31496062992125984"/>
  <pageSetup paperSize="9" scale="53" orientation="landscape"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6">
    <tabColor rgb="FF0070C0"/>
    <pageSetUpPr fitToPage="1"/>
  </sheetPr>
  <dimension ref="A1:N58"/>
  <sheetViews>
    <sheetView topLeftCell="A19" workbookViewId="0">
      <selection activeCell="A42" sqref="A42"/>
    </sheetView>
  </sheetViews>
  <sheetFormatPr baseColWidth="10" defaultRowHeight="15" x14ac:dyDescent="0.25"/>
  <cols>
    <col min="1" max="1" width="9.28515625" customWidth="1"/>
    <col min="2" max="2" width="26.42578125" customWidth="1"/>
    <col min="3" max="3" width="9.7109375" customWidth="1"/>
    <col min="4" max="4" width="11.5703125" bestFit="1" customWidth="1"/>
    <col min="5" max="5" width="26.42578125" customWidth="1"/>
    <col min="6" max="6" width="11.7109375" customWidth="1"/>
    <col min="8" max="8" width="1.42578125" customWidth="1"/>
    <col min="9" max="9" width="26.42578125" customWidth="1"/>
    <col min="10" max="10" width="10.140625" customWidth="1"/>
    <col min="12" max="12" width="26.42578125" customWidth="1"/>
    <col min="13" max="13" width="11.85546875" customWidth="1"/>
    <col min="14" max="14" width="21.140625" bestFit="1" customWidth="1"/>
    <col min="15" max="15" width="9.28515625" customWidth="1"/>
  </cols>
  <sheetData>
    <row r="1" spans="1:14" x14ac:dyDescent="0.25">
      <c r="A1" s="16"/>
    </row>
    <row r="2" spans="1:14" ht="61.5" x14ac:dyDescent="0.9">
      <c r="A2" s="16"/>
      <c r="B2" s="352" t="s">
        <v>196</v>
      </c>
    </row>
    <row r="3" spans="1:14" x14ac:dyDescent="0.25">
      <c r="A3" s="16"/>
    </row>
    <row r="4" spans="1:14" x14ac:dyDescent="0.25">
      <c r="A4" s="16"/>
      <c r="B4" s="303" t="s">
        <v>153</v>
      </c>
      <c r="C4" s="303"/>
      <c r="D4" s="303"/>
      <c r="E4" s="303"/>
      <c r="F4" s="303"/>
      <c r="G4" s="303"/>
      <c r="H4" s="303"/>
      <c r="I4" s="303"/>
      <c r="J4" s="303"/>
      <c r="K4" s="303"/>
      <c r="L4" s="303"/>
      <c r="M4" s="303"/>
      <c r="N4" s="303"/>
    </row>
    <row r="5" spans="1:14" x14ac:dyDescent="0.25">
      <c r="A5" s="16"/>
      <c r="B5" s="62"/>
      <c r="C5" s="62"/>
      <c r="D5" s="62"/>
      <c r="E5" s="62"/>
      <c r="F5" s="62"/>
      <c r="G5" s="62"/>
      <c r="H5" s="62"/>
      <c r="I5" s="62"/>
      <c r="J5" s="62"/>
      <c r="K5" s="62"/>
      <c r="L5" s="62"/>
      <c r="M5" s="62"/>
      <c r="N5" s="62"/>
    </row>
    <row r="6" spans="1:14" ht="61.5" x14ac:dyDescent="0.9">
      <c r="A6" s="16"/>
      <c r="B6" s="62"/>
      <c r="C6" s="62"/>
      <c r="D6" s="62"/>
      <c r="E6" s="62"/>
      <c r="F6" s="62"/>
      <c r="G6" s="62"/>
      <c r="H6" s="62"/>
      <c r="I6" s="62"/>
      <c r="J6" s="62"/>
      <c r="K6" s="62"/>
      <c r="L6" s="62"/>
      <c r="M6" s="512">
        <f>Gesamtberechnung!H8</f>
        <v>2023</v>
      </c>
      <c r="N6" s="512"/>
    </row>
    <row r="7" spans="1:14" x14ac:dyDescent="0.25">
      <c r="A7" s="16"/>
    </row>
    <row r="8" spans="1:14" ht="21" x14ac:dyDescent="0.35">
      <c r="A8" s="126"/>
      <c r="B8" s="163" t="s">
        <v>24</v>
      </c>
      <c r="C8" s="58"/>
      <c r="D8" s="58"/>
      <c r="E8" s="58"/>
      <c r="F8" s="58"/>
      <c r="G8" s="178"/>
      <c r="H8" s="67"/>
      <c r="I8" s="121"/>
      <c r="J8" s="118"/>
      <c r="K8" s="118"/>
      <c r="L8" s="118"/>
      <c r="M8" s="118"/>
      <c r="N8" s="119"/>
    </row>
    <row r="9" spans="1:14" ht="21" x14ac:dyDescent="0.35">
      <c r="A9" s="62"/>
      <c r="B9" s="163" t="s">
        <v>22</v>
      </c>
      <c r="C9" s="58"/>
      <c r="D9" s="58"/>
      <c r="E9" s="58"/>
      <c r="F9" s="58" t="s">
        <v>134</v>
      </c>
      <c r="G9" s="179" t="s">
        <v>132</v>
      </c>
      <c r="H9" s="67"/>
      <c r="I9" s="182" t="s">
        <v>23</v>
      </c>
      <c r="J9" s="58"/>
      <c r="K9" s="58"/>
      <c r="L9" s="58"/>
      <c r="M9" s="58" t="s">
        <v>134</v>
      </c>
      <c r="N9" s="96" t="s">
        <v>133</v>
      </c>
    </row>
    <row r="10" spans="1:14" ht="15.75" thickBot="1" x14ac:dyDescent="0.3">
      <c r="A10" s="62"/>
      <c r="B10" s="29" t="s">
        <v>104</v>
      </c>
      <c r="C10" s="30"/>
      <c r="D10" s="122"/>
      <c r="E10" s="125"/>
      <c r="F10" s="373">
        <f>SUM(F12:F19)</f>
        <v>0</v>
      </c>
      <c r="G10" s="137">
        <f>SUM(G12:G19)</f>
        <v>0</v>
      </c>
      <c r="H10" s="175"/>
      <c r="I10" s="183" t="s">
        <v>104</v>
      </c>
      <c r="J10" s="122"/>
      <c r="K10" s="117"/>
      <c r="L10" s="117"/>
      <c r="M10" s="374">
        <f>SUM(M12:M19)</f>
        <v>0</v>
      </c>
      <c r="N10" s="129">
        <f>SUM(N12:N19)</f>
        <v>0</v>
      </c>
    </row>
    <row r="11" spans="1:14" ht="15.75" thickBot="1" x14ac:dyDescent="0.3">
      <c r="A11" s="62"/>
      <c r="B11" s="241" t="s">
        <v>146</v>
      </c>
      <c r="C11" s="244" t="s">
        <v>127</v>
      </c>
      <c r="D11" s="242" t="s">
        <v>128</v>
      </c>
      <c r="E11" s="241" t="s">
        <v>129</v>
      </c>
      <c r="F11" s="245" t="s">
        <v>134</v>
      </c>
      <c r="G11" s="246" t="s">
        <v>132</v>
      </c>
      <c r="H11" s="176"/>
      <c r="I11" s="241" t="s">
        <v>146</v>
      </c>
      <c r="J11" s="242" t="s">
        <v>127</v>
      </c>
      <c r="K11" s="241" t="s">
        <v>128</v>
      </c>
      <c r="L11" s="239" t="s">
        <v>129</v>
      </c>
      <c r="M11" s="240" t="s">
        <v>134</v>
      </c>
      <c r="N11" s="240" t="s">
        <v>133</v>
      </c>
    </row>
    <row r="12" spans="1:14" x14ac:dyDescent="0.25">
      <c r="A12" s="62"/>
      <c r="B12" s="162"/>
      <c r="C12" s="160"/>
      <c r="D12" s="161"/>
      <c r="E12" s="162"/>
      <c r="F12" s="274">
        <f>C12*D12</f>
        <v>0</v>
      </c>
      <c r="G12" s="275"/>
      <c r="H12" s="173"/>
      <c r="I12" s="220"/>
      <c r="J12" s="221"/>
      <c r="K12" s="220"/>
      <c r="L12" s="222"/>
      <c r="M12" s="214">
        <f>J12*K12</f>
        <v>0</v>
      </c>
      <c r="N12" s="211"/>
    </row>
    <row r="13" spans="1:14" x14ac:dyDescent="0.25">
      <c r="A13" s="127"/>
      <c r="B13" s="132"/>
      <c r="C13" s="133"/>
      <c r="D13" s="134"/>
      <c r="E13" s="132"/>
      <c r="F13" s="231">
        <f t="shared" ref="F13:F17" si="0">C13*D13</f>
        <v>0</v>
      </c>
      <c r="G13" s="230"/>
      <c r="H13" s="173"/>
      <c r="I13" s="219"/>
      <c r="J13" s="223"/>
      <c r="K13" s="219"/>
      <c r="L13" s="199"/>
      <c r="M13" s="197">
        <f t="shared" ref="M13:M17" si="1">J13*K13</f>
        <v>0</v>
      </c>
      <c r="N13" s="212"/>
    </row>
    <row r="14" spans="1:14" x14ac:dyDescent="0.25">
      <c r="A14" s="62"/>
      <c r="B14" s="132"/>
      <c r="C14" s="133"/>
      <c r="D14" s="134"/>
      <c r="E14" s="132"/>
      <c r="F14" s="231">
        <f t="shared" si="0"/>
        <v>0</v>
      </c>
      <c r="G14" s="230"/>
      <c r="H14" s="173"/>
      <c r="I14" s="219"/>
      <c r="J14" s="223"/>
      <c r="K14" s="219"/>
      <c r="L14" s="199"/>
      <c r="M14" s="197">
        <f t="shared" si="1"/>
        <v>0</v>
      </c>
      <c r="N14" s="212"/>
    </row>
    <row r="15" spans="1:14" x14ac:dyDescent="0.25">
      <c r="A15" s="62"/>
      <c r="B15" s="132"/>
      <c r="C15" s="133"/>
      <c r="D15" s="134"/>
      <c r="E15" s="132"/>
      <c r="F15" s="231">
        <f t="shared" si="0"/>
        <v>0</v>
      </c>
      <c r="G15" s="230"/>
      <c r="H15" s="173"/>
      <c r="I15" s="219"/>
      <c r="J15" s="223"/>
      <c r="K15" s="219"/>
      <c r="L15" s="199"/>
      <c r="M15" s="197">
        <f t="shared" si="1"/>
        <v>0</v>
      </c>
      <c r="N15" s="212"/>
    </row>
    <row r="16" spans="1:14" x14ac:dyDescent="0.25">
      <c r="A16" s="62"/>
      <c r="B16" s="132"/>
      <c r="C16" s="133"/>
      <c r="D16" s="134"/>
      <c r="E16" s="132"/>
      <c r="F16" s="231">
        <f t="shared" si="0"/>
        <v>0</v>
      </c>
      <c r="G16" s="230"/>
      <c r="H16" s="173"/>
      <c r="I16" s="219"/>
      <c r="J16" s="223"/>
      <c r="K16" s="219"/>
      <c r="L16" s="199"/>
      <c r="M16" s="197">
        <f t="shared" si="1"/>
        <v>0</v>
      </c>
      <c r="N16" s="212"/>
    </row>
    <row r="17" spans="1:14" x14ac:dyDescent="0.25">
      <c r="A17" s="16"/>
      <c r="B17" s="151"/>
      <c r="C17" s="149"/>
      <c r="D17" s="150"/>
      <c r="E17" s="151"/>
      <c r="F17" s="231">
        <f t="shared" si="0"/>
        <v>0</v>
      </c>
      <c r="G17" s="276"/>
      <c r="H17" s="173"/>
      <c r="I17" s="219"/>
      <c r="J17" s="223"/>
      <c r="K17" s="219"/>
      <c r="L17" s="199"/>
      <c r="M17" s="197">
        <f t="shared" si="1"/>
        <v>0</v>
      </c>
      <c r="N17" s="212"/>
    </row>
    <row r="18" spans="1:14" x14ac:dyDescent="0.25">
      <c r="A18" s="16"/>
      <c r="B18" s="114"/>
      <c r="C18" s="115"/>
      <c r="D18" s="128"/>
      <c r="E18" s="114"/>
      <c r="F18" s="277">
        <f>C18*D18</f>
        <v>0</v>
      </c>
      <c r="G18" s="228"/>
      <c r="H18" s="31"/>
      <c r="I18" s="114"/>
      <c r="J18" s="115"/>
      <c r="K18" s="128"/>
      <c r="L18" s="114"/>
      <c r="M18" s="130">
        <f>J18*K18</f>
        <v>0</v>
      </c>
      <c r="N18" s="131"/>
    </row>
    <row r="19" spans="1:14" x14ac:dyDescent="0.25">
      <c r="B19" s="116"/>
      <c r="C19" s="238"/>
      <c r="D19" s="273"/>
      <c r="E19" s="116"/>
      <c r="F19" s="278">
        <f>C19*D19</f>
        <v>0</v>
      </c>
      <c r="G19" s="280"/>
      <c r="H19" s="31"/>
      <c r="I19" s="116"/>
      <c r="J19" s="238"/>
      <c r="K19" s="273"/>
      <c r="L19" s="116"/>
      <c r="M19" s="279">
        <f>SUM(F12:F19)</f>
        <v>0</v>
      </c>
      <c r="N19" s="281"/>
    </row>
    <row r="20" spans="1:14" x14ac:dyDescent="0.25">
      <c r="B20" s="13"/>
      <c r="C20" s="13"/>
      <c r="D20" s="13"/>
      <c r="E20" s="13"/>
      <c r="F20" s="13"/>
      <c r="G20" s="13"/>
      <c r="I20" s="13"/>
      <c r="J20" s="13"/>
      <c r="K20" s="13"/>
      <c r="L20" s="13"/>
      <c r="M20" s="13"/>
      <c r="N20" s="13"/>
    </row>
    <row r="21" spans="1:14" x14ac:dyDescent="0.25">
      <c r="L21" s="23" t="s">
        <v>139</v>
      </c>
      <c r="M21" s="19"/>
      <c r="N21" s="378">
        <f>F10+M10</f>
        <v>0</v>
      </c>
    </row>
    <row r="22" spans="1:14" x14ac:dyDescent="0.25">
      <c r="L22" s="379" t="s">
        <v>138</v>
      </c>
      <c r="M22" s="379"/>
      <c r="N22" s="268">
        <f>G10+N10</f>
        <v>0</v>
      </c>
    </row>
    <row r="24" spans="1:14" ht="61.5" x14ac:dyDescent="0.9">
      <c r="B24" s="386"/>
      <c r="C24" s="110"/>
      <c r="D24" s="386"/>
      <c r="E24" s="110"/>
      <c r="F24" s="110"/>
      <c r="G24" s="110"/>
      <c r="H24" s="110"/>
      <c r="I24" s="386"/>
      <c r="J24" s="110"/>
      <c r="K24" s="110"/>
      <c r="L24" s="386"/>
      <c r="M24" s="511">
        <f>Gesamtberechnung!H8+1</f>
        <v>2024</v>
      </c>
      <c r="N24" s="511"/>
    </row>
    <row r="26" spans="1:14" ht="21" x14ac:dyDescent="0.35">
      <c r="B26" s="163" t="s">
        <v>24</v>
      </c>
      <c r="C26" s="58"/>
      <c r="D26" s="58"/>
      <c r="E26" s="58"/>
      <c r="F26" s="58"/>
      <c r="G26" s="178"/>
      <c r="H26" s="67"/>
      <c r="I26" s="121"/>
      <c r="J26" s="118"/>
      <c r="K26" s="118"/>
      <c r="L26" s="118"/>
      <c r="M26" s="118"/>
      <c r="N26" s="119"/>
    </row>
    <row r="27" spans="1:14" ht="21" x14ac:dyDescent="0.35">
      <c r="B27" s="163" t="s">
        <v>22</v>
      </c>
      <c r="C27" s="58"/>
      <c r="D27" s="58"/>
      <c r="E27" s="58"/>
      <c r="F27" s="58" t="s">
        <v>134</v>
      </c>
      <c r="G27" s="179" t="s">
        <v>132</v>
      </c>
      <c r="H27" s="67"/>
      <c r="I27" s="182" t="s">
        <v>23</v>
      </c>
      <c r="J27" s="58"/>
      <c r="K27" s="58"/>
      <c r="L27" s="58"/>
      <c r="M27" s="58" t="s">
        <v>134</v>
      </c>
      <c r="N27" s="96" t="s">
        <v>133</v>
      </c>
    </row>
    <row r="28" spans="1:14" ht="15.75" thickBot="1" x14ac:dyDescent="0.3">
      <c r="B28" s="29" t="s">
        <v>104</v>
      </c>
      <c r="C28" s="30"/>
      <c r="D28" s="122"/>
      <c r="E28" s="125"/>
      <c r="F28" s="373">
        <f>SUM(F30:F37)</f>
        <v>0</v>
      </c>
      <c r="G28" s="137">
        <f>SUM(G30:G37)</f>
        <v>0</v>
      </c>
      <c r="H28" s="175"/>
      <c r="I28" s="183" t="s">
        <v>104</v>
      </c>
      <c r="J28" s="122"/>
      <c r="K28" s="117"/>
      <c r="L28" s="117"/>
      <c r="M28" s="374">
        <f>SUM(M30:M37)</f>
        <v>0</v>
      </c>
      <c r="N28" s="129">
        <f>SUM(N30:N37)</f>
        <v>0</v>
      </c>
    </row>
    <row r="29" spans="1:14" ht="15.75" thickBot="1" x14ac:dyDescent="0.3">
      <c r="B29" s="241" t="s">
        <v>146</v>
      </c>
      <c r="C29" s="244" t="s">
        <v>127</v>
      </c>
      <c r="D29" s="242" t="s">
        <v>128</v>
      </c>
      <c r="E29" s="241" t="s">
        <v>129</v>
      </c>
      <c r="F29" s="245" t="s">
        <v>134</v>
      </c>
      <c r="G29" s="246" t="s">
        <v>132</v>
      </c>
      <c r="H29" s="176"/>
      <c r="I29" s="241" t="s">
        <v>146</v>
      </c>
      <c r="J29" s="242" t="s">
        <v>127</v>
      </c>
      <c r="K29" s="241" t="s">
        <v>128</v>
      </c>
      <c r="L29" s="239" t="s">
        <v>129</v>
      </c>
      <c r="M29" s="240" t="s">
        <v>134</v>
      </c>
      <c r="N29" s="240" t="s">
        <v>133</v>
      </c>
    </row>
    <row r="30" spans="1:14" x14ac:dyDescent="0.25">
      <c r="B30" s="162"/>
      <c r="C30" s="160"/>
      <c r="D30" s="161"/>
      <c r="E30" s="162"/>
      <c r="F30" s="274">
        <f>C30*D30</f>
        <v>0</v>
      </c>
      <c r="G30" s="275"/>
      <c r="H30" s="173"/>
      <c r="I30" s="220"/>
      <c r="J30" s="221"/>
      <c r="K30" s="220"/>
      <c r="L30" s="222"/>
      <c r="M30" s="214">
        <f>J30*K30</f>
        <v>0</v>
      </c>
      <c r="N30" s="211"/>
    </row>
    <row r="31" spans="1:14" x14ac:dyDescent="0.25">
      <c r="B31" s="132"/>
      <c r="C31" s="133"/>
      <c r="D31" s="134"/>
      <c r="E31" s="132"/>
      <c r="F31" s="231">
        <f t="shared" ref="F31:F35" si="2">C31*D31</f>
        <v>0</v>
      </c>
      <c r="G31" s="230"/>
      <c r="H31" s="173"/>
      <c r="I31" s="219"/>
      <c r="J31" s="223"/>
      <c r="K31" s="219"/>
      <c r="L31" s="199"/>
      <c r="M31" s="197">
        <f t="shared" ref="M31:M35" si="3">J31*K31</f>
        <v>0</v>
      </c>
      <c r="N31" s="212"/>
    </row>
    <row r="32" spans="1:14" x14ac:dyDescent="0.25">
      <c r="B32" s="132"/>
      <c r="C32" s="133"/>
      <c r="D32" s="134"/>
      <c r="E32" s="132"/>
      <c r="F32" s="231">
        <f t="shared" si="2"/>
        <v>0</v>
      </c>
      <c r="G32" s="230"/>
      <c r="H32" s="173"/>
      <c r="I32" s="219"/>
      <c r="J32" s="223"/>
      <c r="K32" s="219"/>
      <c r="L32" s="199"/>
      <c r="M32" s="197">
        <f t="shared" si="3"/>
        <v>0</v>
      </c>
      <c r="N32" s="212"/>
    </row>
    <row r="33" spans="2:14" x14ac:dyDescent="0.25">
      <c r="B33" s="132"/>
      <c r="C33" s="133"/>
      <c r="D33" s="134"/>
      <c r="E33" s="132"/>
      <c r="F33" s="231">
        <f t="shared" si="2"/>
        <v>0</v>
      </c>
      <c r="G33" s="230"/>
      <c r="H33" s="173"/>
      <c r="I33" s="219"/>
      <c r="J33" s="223"/>
      <c r="K33" s="219"/>
      <c r="L33" s="199"/>
      <c r="M33" s="197">
        <f t="shared" si="3"/>
        <v>0</v>
      </c>
      <c r="N33" s="212"/>
    </row>
    <row r="34" spans="2:14" x14ac:dyDescent="0.25">
      <c r="B34" s="132"/>
      <c r="C34" s="133"/>
      <c r="D34" s="134"/>
      <c r="E34" s="132"/>
      <c r="F34" s="231">
        <f t="shared" si="2"/>
        <v>0</v>
      </c>
      <c r="G34" s="230"/>
      <c r="H34" s="173"/>
      <c r="I34" s="219"/>
      <c r="J34" s="223"/>
      <c r="K34" s="219"/>
      <c r="L34" s="199"/>
      <c r="M34" s="197">
        <f t="shared" si="3"/>
        <v>0</v>
      </c>
      <c r="N34" s="212"/>
    </row>
    <row r="35" spans="2:14" x14ac:dyDescent="0.25">
      <c r="B35" s="151"/>
      <c r="C35" s="149"/>
      <c r="D35" s="150"/>
      <c r="E35" s="151"/>
      <c r="F35" s="231">
        <f t="shared" si="2"/>
        <v>0</v>
      </c>
      <c r="G35" s="276"/>
      <c r="H35" s="173"/>
      <c r="I35" s="219"/>
      <c r="J35" s="223"/>
      <c r="K35" s="219"/>
      <c r="L35" s="199"/>
      <c r="M35" s="197">
        <f t="shared" si="3"/>
        <v>0</v>
      </c>
      <c r="N35" s="212"/>
    </row>
    <row r="36" spans="2:14" x14ac:dyDescent="0.25">
      <c r="B36" s="114"/>
      <c r="C36" s="115"/>
      <c r="D36" s="128"/>
      <c r="E36" s="114"/>
      <c r="F36" s="277">
        <f>C36*D36</f>
        <v>0</v>
      </c>
      <c r="G36" s="228"/>
      <c r="H36" s="31"/>
      <c r="I36" s="114"/>
      <c r="J36" s="115"/>
      <c r="K36" s="128"/>
      <c r="L36" s="114"/>
      <c r="M36" s="130">
        <f>J36*K36</f>
        <v>0</v>
      </c>
      <c r="N36" s="131"/>
    </row>
    <row r="37" spans="2:14" x14ac:dyDescent="0.25">
      <c r="B37" s="116"/>
      <c r="C37" s="238"/>
      <c r="D37" s="273"/>
      <c r="E37" s="116"/>
      <c r="F37" s="278">
        <f>C37*D37</f>
        <v>0</v>
      </c>
      <c r="G37" s="280"/>
      <c r="H37" s="31"/>
      <c r="I37" s="116"/>
      <c r="J37" s="238"/>
      <c r="K37" s="273"/>
      <c r="L37" s="116"/>
      <c r="M37" s="279">
        <f>SUM(F30:F37)</f>
        <v>0</v>
      </c>
      <c r="N37" s="281"/>
    </row>
    <row r="38" spans="2:14" x14ac:dyDescent="0.25">
      <c r="B38" s="13"/>
      <c r="C38" s="13"/>
      <c r="D38" s="13"/>
      <c r="E38" s="13"/>
      <c r="F38" s="13"/>
      <c r="G38" s="13"/>
      <c r="I38" s="13"/>
      <c r="J38" s="13"/>
      <c r="K38" s="13"/>
      <c r="L38" s="13"/>
      <c r="M38" s="13"/>
      <c r="N38" s="13"/>
    </row>
    <row r="39" spans="2:14" x14ac:dyDescent="0.25">
      <c r="L39" s="23" t="s">
        <v>139</v>
      </c>
      <c r="M39" s="19"/>
      <c r="N39" s="378">
        <f>F28+M28</f>
        <v>0</v>
      </c>
    </row>
    <row r="40" spans="2:14" x14ac:dyDescent="0.25">
      <c r="L40" s="379" t="s">
        <v>138</v>
      </c>
      <c r="M40" s="379"/>
      <c r="N40" s="268">
        <f>G28+N28</f>
        <v>0</v>
      </c>
    </row>
    <row r="42" spans="2:14" ht="61.5" x14ac:dyDescent="0.9">
      <c r="B42" s="367"/>
      <c r="C42" s="367"/>
      <c r="D42" s="367"/>
      <c r="E42" s="367"/>
      <c r="F42" s="367"/>
      <c r="G42" s="367"/>
      <c r="H42" s="367"/>
      <c r="I42" s="367"/>
      <c r="J42" s="367"/>
      <c r="K42" s="367"/>
      <c r="L42" s="367"/>
      <c r="M42" s="511">
        <f>Gesamtberechnung!H8+2</f>
        <v>2025</v>
      </c>
      <c r="N42" s="511"/>
    </row>
    <row r="44" spans="2:14" ht="21" x14ac:dyDescent="0.35">
      <c r="B44" s="163" t="s">
        <v>24</v>
      </c>
      <c r="C44" s="58"/>
      <c r="D44" s="58"/>
      <c r="E44" s="58"/>
      <c r="F44" s="58"/>
      <c r="G44" s="178"/>
      <c r="H44" s="67"/>
      <c r="I44" s="121"/>
      <c r="J44" s="118"/>
      <c r="K44" s="118"/>
      <c r="L44" s="118"/>
      <c r="M44" s="118"/>
      <c r="N44" s="119"/>
    </row>
    <row r="45" spans="2:14" ht="21" x14ac:dyDescent="0.35">
      <c r="B45" s="163" t="s">
        <v>22</v>
      </c>
      <c r="C45" s="58"/>
      <c r="D45" s="58"/>
      <c r="E45" s="58"/>
      <c r="F45" s="58" t="s">
        <v>134</v>
      </c>
      <c r="G45" s="179" t="s">
        <v>132</v>
      </c>
      <c r="H45" s="67"/>
      <c r="I45" s="182" t="s">
        <v>23</v>
      </c>
      <c r="J45" s="58"/>
      <c r="K45" s="58"/>
      <c r="L45" s="58"/>
      <c r="M45" s="58" t="s">
        <v>134</v>
      </c>
      <c r="N45" s="96" t="s">
        <v>133</v>
      </c>
    </row>
    <row r="46" spans="2:14" ht="15.75" thickBot="1" x14ac:dyDescent="0.3">
      <c r="B46" s="29" t="s">
        <v>104</v>
      </c>
      <c r="C46" s="30"/>
      <c r="D46" s="122"/>
      <c r="E46" s="125"/>
      <c r="F46" s="373">
        <f>SUM(F48:F55)</f>
        <v>0</v>
      </c>
      <c r="G46" s="137">
        <f>SUM(G48:G55)</f>
        <v>0</v>
      </c>
      <c r="H46" s="175"/>
      <c r="I46" s="183" t="s">
        <v>104</v>
      </c>
      <c r="J46" s="122"/>
      <c r="K46" s="117"/>
      <c r="L46" s="117"/>
      <c r="M46" s="374">
        <f>SUM(M48:M55)</f>
        <v>0</v>
      </c>
      <c r="N46" s="129">
        <f>SUM(N48:N55)</f>
        <v>0</v>
      </c>
    </row>
    <row r="47" spans="2:14" ht="15.75" thickBot="1" x14ac:dyDescent="0.3">
      <c r="B47" s="241" t="s">
        <v>146</v>
      </c>
      <c r="C47" s="244" t="s">
        <v>127</v>
      </c>
      <c r="D47" s="242" t="s">
        <v>128</v>
      </c>
      <c r="E47" s="241" t="s">
        <v>129</v>
      </c>
      <c r="F47" s="245" t="s">
        <v>134</v>
      </c>
      <c r="G47" s="246" t="s">
        <v>132</v>
      </c>
      <c r="H47" s="176"/>
      <c r="I47" s="241" t="s">
        <v>146</v>
      </c>
      <c r="J47" s="242" t="s">
        <v>127</v>
      </c>
      <c r="K47" s="241" t="s">
        <v>128</v>
      </c>
      <c r="L47" s="239" t="s">
        <v>129</v>
      </c>
      <c r="M47" s="240" t="s">
        <v>134</v>
      </c>
      <c r="N47" s="240" t="s">
        <v>133</v>
      </c>
    </row>
    <row r="48" spans="2:14" x14ac:dyDescent="0.25">
      <c r="B48" s="162"/>
      <c r="C48" s="160"/>
      <c r="D48" s="161"/>
      <c r="E48" s="162"/>
      <c r="F48" s="274">
        <f>C48*D48</f>
        <v>0</v>
      </c>
      <c r="G48" s="275"/>
      <c r="H48" s="173"/>
      <c r="I48" s="220"/>
      <c r="J48" s="221"/>
      <c r="K48" s="220"/>
      <c r="L48" s="222"/>
      <c r="M48" s="214">
        <f>J48*K48</f>
        <v>0</v>
      </c>
      <c r="N48" s="211"/>
    </row>
    <row r="49" spans="2:14" x14ac:dyDescent="0.25">
      <c r="B49" s="132"/>
      <c r="C49" s="133"/>
      <c r="D49" s="134"/>
      <c r="E49" s="132"/>
      <c r="F49" s="231">
        <f t="shared" ref="F49:F53" si="4">C49*D49</f>
        <v>0</v>
      </c>
      <c r="G49" s="230"/>
      <c r="H49" s="173"/>
      <c r="I49" s="219"/>
      <c r="J49" s="223"/>
      <c r="K49" s="219"/>
      <c r="L49" s="199"/>
      <c r="M49" s="197">
        <f t="shared" ref="M49:M53" si="5">J49*K49</f>
        <v>0</v>
      </c>
      <c r="N49" s="212"/>
    </row>
    <row r="50" spans="2:14" x14ac:dyDescent="0.25">
      <c r="B50" s="132"/>
      <c r="C50" s="133"/>
      <c r="D50" s="134"/>
      <c r="E50" s="132"/>
      <c r="F50" s="231">
        <f t="shared" si="4"/>
        <v>0</v>
      </c>
      <c r="G50" s="230"/>
      <c r="H50" s="173"/>
      <c r="I50" s="219"/>
      <c r="J50" s="223"/>
      <c r="K50" s="219"/>
      <c r="L50" s="199"/>
      <c r="M50" s="197">
        <f t="shared" si="5"/>
        <v>0</v>
      </c>
      <c r="N50" s="212"/>
    </row>
    <row r="51" spans="2:14" x14ac:dyDescent="0.25">
      <c r="B51" s="132"/>
      <c r="C51" s="133"/>
      <c r="D51" s="134"/>
      <c r="E51" s="132"/>
      <c r="F51" s="231">
        <f t="shared" si="4"/>
        <v>0</v>
      </c>
      <c r="G51" s="230"/>
      <c r="H51" s="173"/>
      <c r="I51" s="219"/>
      <c r="J51" s="223"/>
      <c r="K51" s="219"/>
      <c r="L51" s="199"/>
      <c r="M51" s="197">
        <f t="shared" si="5"/>
        <v>0</v>
      </c>
      <c r="N51" s="212"/>
    </row>
    <row r="52" spans="2:14" x14ac:dyDescent="0.25">
      <c r="B52" s="132"/>
      <c r="C52" s="133"/>
      <c r="D52" s="134"/>
      <c r="E52" s="132"/>
      <c r="F52" s="231">
        <f t="shared" si="4"/>
        <v>0</v>
      </c>
      <c r="G52" s="230"/>
      <c r="H52" s="173"/>
      <c r="I52" s="219"/>
      <c r="J52" s="223"/>
      <c r="K52" s="219"/>
      <c r="L52" s="199"/>
      <c r="M52" s="197">
        <f t="shared" si="5"/>
        <v>0</v>
      </c>
      <c r="N52" s="212"/>
    </row>
    <row r="53" spans="2:14" x14ac:dyDescent="0.25">
      <c r="B53" s="151"/>
      <c r="C53" s="149"/>
      <c r="D53" s="150"/>
      <c r="E53" s="151"/>
      <c r="F53" s="231">
        <f t="shared" si="4"/>
        <v>0</v>
      </c>
      <c r="G53" s="276"/>
      <c r="H53" s="173"/>
      <c r="I53" s="219"/>
      <c r="J53" s="223"/>
      <c r="K53" s="219"/>
      <c r="L53" s="199"/>
      <c r="M53" s="197">
        <f t="shared" si="5"/>
        <v>0</v>
      </c>
      <c r="N53" s="212"/>
    </row>
    <row r="54" spans="2:14" x14ac:dyDescent="0.25">
      <c r="B54" s="114"/>
      <c r="C54" s="115"/>
      <c r="D54" s="128"/>
      <c r="E54" s="114"/>
      <c r="F54" s="277">
        <f>C54*D54</f>
        <v>0</v>
      </c>
      <c r="G54" s="228"/>
      <c r="H54" s="31"/>
      <c r="I54" s="114"/>
      <c r="J54" s="115"/>
      <c r="K54" s="128"/>
      <c r="L54" s="114"/>
      <c r="M54" s="130">
        <f>J54*K54</f>
        <v>0</v>
      </c>
      <c r="N54" s="131"/>
    </row>
    <row r="55" spans="2:14" x14ac:dyDescent="0.25">
      <c r="B55" s="116"/>
      <c r="C55" s="238"/>
      <c r="D55" s="273"/>
      <c r="E55" s="116"/>
      <c r="F55" s="278">
        <f>C55*D55</f>
        <v>0</v>
      </c>
      <c r="G55" s="280"/>
      <c r="H55" s="31"/>
      <c r="I55" s="116"/>
      <c r="J55" s="238"/>
      <c r="K55" s="273"/>
      <c r="L55" s="116"/>
      <c r="M55" s="279">
        <f>SUM(F48:F55)</f>
        <v>0</v>
      </c>
      <c r="N55" s="281"/>
    </row>
    <row r="56" spans="2:14" x14ac:dyDescent="0.25">
      <c r="B56" s="13"/>
      <c r="C56" s="13"/>
      <c r="D56" s="13"/>
      <c r="E56" s="13"/>
      <c r="F56" s="13"/>
      <c r="G56" s="13"/>
      <c r="I56" s="13"/>
      <c r="J56" s="13"/>
      <c r="K56" s="13"/>
      <c r="L56" s="13"/>
      <c r="M56" s="13"/>
      <c r="N56" s="13"/>
    </row>
    <row r="57" spans="2:14" x14ac:dyDescent="0.25">
      <c r="L57" s="23" t="s">
        <v>139</v>
      </c>
      <c r="M57" s="19"/>
      <c r="N57" s="378">
        <f>F46+M46</f>
        <v>0</v>
      </c>
    </row>
    <row r="58" spans="2:14" x14ac:dyDescent="0.25">
      <c r="L58" s="379" t="s">
        <v>138</v>
      </c>
      <c r="M58" s="379"/>
      <c r="N58" s="268">
        <f>G46+N46</f>
        <v>0</v>
      </c>
    </row>
  </sheetData>
  <mergeCells count="3">
    <mergeCell ref="M6:N6"/>
    <mergeCell ref="M24:N24"/>
    <mergeCell ref="M42:N42"/>
  </mergeCells>
  <pageMargins left="0.31496062992125984" right="0.31496062992125984" top="0.78740157480314965" bottom="0.31496062992125984" header="0.31496062992125984" footer="0.31496062992125984"/>
  <pageSetup paperSize="9" scale="62" fitToHeight="0" orientation="landscape" r:id="rId1"/>
  <rowBreaks count="1" manualBreakCount="1">
    <brk id="41" max="14" man="1"/>
  </rowBreaks>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7">
    <tabColor rgb="FFC00000"/>
    <pageSetUpPr fitToPage="1"/>
  </sheetPr>
  <dimension ref="A2:U67"/>
  <sheetViews>
    <sheetView topLeftCell="A25" workbookViewId="0">
      <selection activeCell="B46" sqref="B46"/>
    </sheetView>
  </sheetViews>
  <sheetFormatPr baseColWidth="10" defaultRowHeight="15" x14ac:dyDescent="0.25"/>
  <cols>
    <col min="1" max="1" width="2" customWidth="1"/>
    <col min="3" max="3" width="13" customWidth="1"/>
    <col min="10" max="10" width="14.85546875" customWidth="1"/>
    <col min="12" max="12" width="23.28515625" customWidth="1"/>
    <col min="14" max="14" width="11.85546875" customWidth="1"/>
    <col min="18" max="18" width="21.140625" bestFit="1" customWidth="1"/>
    <col min="19" max="19" width="8.140625" customWidth="1"/>
    <col min="20" max="20" width="10.28515625" customWidth="1"/>
  </cols>
  <sheetData>
    <row r="2" spans="1:21" ht="61.5" x14ac:dyDescent="0.9">
      <c r="A2" s="16"/>
      <c r="B2" s="367" t="s">
        <v>197</v>
      </c>
      <c r="C2" s="367"/>
      <c r="D2" s="367"/>
      <c r="E2" s="367"/>
      <c r="F2" s="367"/>
      <c r="G2" s="367"/>
      <c r="H2" s="367"/>
      <c r="I2" s="367"/>
      <c r="J2" s="367"/>
      <c r="K2" s="367"/>
      <c r="L2" s="367"/>
      <c r="M2" s="367"/>
      <c r="N2" s="367"/>
      <c r="O2" s="367"/>
      <c r="P2" s="367"/>
      <c r="Q2" s="367"/>
      <c r="R2" s="388"/>
      <c r="S2" s="388"/>
      <c r="T2" s="388"/>
      <c r="U2" s="25"/>
    </row>
    <row r="3" spans="1:21" x14ac:dyDescent="0.25">
      <c r="A3" s="16"/>
      <c r="C3" s="21"/>
      <c r="D3" s="21"/>
    </row>
    <row r="4" spans="1:21" x14ac:dyDescent="0.25">
      <c r="A4" s="16"/>
      <c r="B4" s="303" t="s">
        <v>216</v>
      </c>
      <c r="C4" s="303"/>
      <c r="D4" s="303"/>
      <c r="E4" s="303"/>
      <c r="F4" s="303"/>
      <c r="G4" s="303"/>
      <c r="H4" s="303"/>
      <c r="I4" s="303"/>
      <c r="J4" s="501"/>
      <c r="K4" s="501"/>
      <c r="L4" s="303"/>
      <c r="M4" s="303"/>
      <c r="N4" s="303"/>
      <c r="O4" s="303"/>
      <c r="P4" s="303"/>
      <c r="Q4" s="303"/>
      <c r="R4" s="303"/>
    </row>
    <row r="5" spans="1:21" x14ac:dyDescent="0.25">
      <c r="A5" s="16"/>
      <c r="B5" s="303" t="s">
        <v>217</v>
      </c>
      <c r="C5" s="303"/>
      <c r="D5" s="303"/>
      <c r="E5" s="303"/>
      <c r="F5" s="303"/>
      <c r="G5" s="303"/>
      <c r="H5" s="303"/>
      <c r="I5" s="303"/>
      <c r="J5" s="502"/>
      <c r="K5" s="503"/>
      <c r="L5" s="504"/>
      <c r="M5" s="502"/>
      <c r="N5" s="503"/>
      <c r="O5" s="303"/>
      <c r="P5" s="303"/>
      <c r="Q5" s="303"/>
      <c r="R5" s="303"/>
    </row>
    <row r="6" spans="1:21" x14ac:dyDescent="0.25">
      <c r="A6" s="16"/>
      <c r="B6" s="303" t="s">
        <v>218</v>
      </c>
      <c r="C6" s="303"/>
      <c r="D6" s="303"/>
      <c r="E6" s="303"/>
      <c r="F6" s="303"/>
      <c r="G6" s="303"/>
      <c r="H6" s="303"/>
      <c r="I6" s="303"/>
      <c r="J6" s="502"/>
      <c r="K6" s="503"/>
      <c r="L6" s="504"/>
      <c r="M6" s="502"/>
      <c r="N6" s="503"/>
      <c r="O6" s="303"/>
      <c r="P6" s="303"/>
      <c r="Q6" s="303"/>
      <c r="R6" s="303"/>
    </row>
    <row r="7" spans="1:21" x14ac:dyDescent="0.25">
      <c r="A7" s="16"/>
      <c r="B7" s="110"/>
      <c r="C7" s="110"/>
      <c r="D7" s="110"/>
      <c r="E7" s="110"/>
      <c r="F7" s="110"/>
      <c r="G7" s="110"/>
      <c r="H7" s="110"/>
      <c r="I7" s="110"/>
      <c r="J7" s="68"/>
      <c r="K7" s="362"/>
      <c r="L7" s="46"/>
      <c r="M7" s="68"/>
      <c r="N7" s="362"/>
      <c r="O7" s="110"/>
      <c r="P7" s="110"/>
      <c r="Q7" s="110"/>
      <c r="R7" s="110"/>
    </row>
    <row r="8" spans="1:21" ht="61.5" x14ac:dyDescent="0.9">
      <c r="A8" s="16"/>
      <c r="B8" s="367" t="s">
        <v>198</v>
      </c>
      <c r="C8" s="110"/>
      <c r="D8" s="110"/>
      <c r="E8" s="110"/>
      <c r="F8" s="110"/>
      <c r="G8" s="110"/>
      <c r="H8" s="110"/>
      <c r="I8" s="110"/>
      <c r="J8" s="68"/>
      <c r="K8" s="362"/>
      <c r="L8" s="46"/>
      <c r="M8" s="68"/>
      <c r="N8" s="362"/>
      <c r="O8" s="110"/>
      <c r="P8" s="110"/>
      <c r="Q8" s="110"/>
      <c r="R8" s="110"/>
    </row>
    <row r="9" spans="1:21" x14ac:dyDescent="0.25">
      <c r="A9" s="16"/>
      <c r="J9" s="120"/>
      <c r="K9" s="64"/>
      <c r="L9" s="64"/>
      <c r="M9" s="286"/>
      <c r="N9" s="64"/>
    </row>
    <row r="10" spans="1:21" x14ac:dyDescent="0.25">
      <c r="B10" s="18" t="s">
        <v>162</v>
      </c>
      <c r="C10" s="18"/>
      <c r="D10" s="18"/>
      <c r="E10" s="18"/>
      <c r="F10" s="18"/>
      <c r="G10" s="18"/>
      <c r="H10" s="18"/>
      <c r="J10" s="18" t="s">
        <v>180</v>
      </c>
      <c r="K10" s="18"/>
      <c r="L10" s="18"/>
      <c r="M10" s="18"/>
      <c r="N10" s="18"/>
      <c r="O10" s="18"/>
      <c r="P10" s="18"/>
      <c r="Q10" s="16"/>
      <c r="R10" s="16"/>
      <c r="S10" s="319"/>
      <c r="T10" s="319"/>
      <c r="U10" s="320"/>
    </row>
    <row r="11" spans="1:21" x14ac:dyDescent="0.25">
      <c r="B11" s="1" t="s">
        <v>1</v>
      </c>
      <c r="C11" s="2"/>
      <c r="D11" s="321">
        <f>Gesamtberechnung!D15</f>
        <v>2023</v>
      </c>
      <c r="E11" s="321">
        <f>Gesamtberechnung!E15</f>
        <v>2024</v>
      </c>
      <c r="F11" s="321">
        <f>Gesamtberechnung!F15</f>
        <v>2025</v>
      </c>
      <c r="G11" s="321" t="s">
        <v>2</v>
      </c>
      <c r="H11" s="5" t="s">
        <v>15</v>
      </c>
      <c r="J11" s="1" t="s">
        <v>1</v>
      </c>
      <c r="K11" s="2"/>
      <c r="L11" s="321">
        <f>D11</f>
        <v>2023</v>
      </c>
      <c r="M11" s="321">
        <f>E11</f>
        <v>2024</v>
      </c>
      <c r="N11" s="322">
        <f>F11</f>
        <v>2025</v>
      </c>
      <c r="O11" s="98" t="s">
        <v>2</v>
      </c>
      <c r="P11" s="5" t="s">
        <v>15</v>
      </c>
      <c r="Q11" s="16"/>
      <c r="R11" s="16"/>
      <c r="S11" s="319"/>
      <c r="T11" s="319"/>
      <c r="U11" s="320"/>
    </row>
    <row r="12" spans="1:21" x14ac:dyDescent="0.25">
      <c r="B12" s="38" t="s">
        <v>3</v>
      </c>
      <c r="C12" s="39"/>
      <c r="D12" s="287">
        <f>Gesamtberechnung!D16</f>
        <v>0</v>
      </c>
      <c r="E12" s="287">
        <f>Gesamtberechnung!E16</f>
        <v>0</v>
      </c>
      <c r="F12" s="287">
        <f>Gesamtberechnung!F16</f>
        <v>0</v>
      </c>
      <c r="G12" s="287">
        <f>Gesamtberechnung!G16</f>
        <v>0</v>
      </c>
      <c r="H12" s="37"/>
      <c r="J12" s="38" t="s">
        <v>3</v>
      </c>
      <c r="K12" s="39"/>
      <c r="L12" s="323">
        <f>'Einnahmen und Ausgaben Jahr 1'!N51</f>
        <v>0</v>
      </c>
      <c r="M12" s="323">
        <f>'Einnahmen und Ausgaben Jahr 2'!N51</f>
        <v>0</v>
      </c>
      <c r="N12" s="323">
        <f>'Einnahmen und Ausgaben Jahr 3'!N51</f>
        <v>0</v>
      </c>
      <c r="O12" s="324">
        <f>SUM(L12:N12)</f>
        <v>0</v>
      </c>
      <c r="P12" s="37"/>
      <c r="Q12" s="16"/>
      <c r="R12" s="16"/>
      <c r="S12" s="319"/>
      <c r="T12" s="319"/>
      <c r="U12" s="320"/>
    </row>
    <row r="13" spans="1:21" x14ac:dyDescent="0.25">
      <c r="B13" s="20" t="s">
        <v>16</v>
      </c>
      <c r="C13" s="39"/>
      <c r="D13" s="175">
        <f>Gesamtberechnung!D17</f>
        <v>0</v>
      </c>
      <c r="E13" s="175">
        <f>Gesamtberechnung!E17</f>
        <v>0</v>
      </c>
      <c r="F13" s="175">
        <f>Gesamtberechnung!F17</f>
        <v>0</v>
      </c>
      <c r="G13" s="175">
        <f>Gesamtberechnung!G17</f>
        <v>0</v>
      </c>
      <c r="H13" s="37"/>
      <c r="J13" s="20" t="s">
        <v>16</v>
      </c>
      <c r="K13" s="39"/>
      <c r="L13" s="351"/>
      <c r="M13" s="351"/>
      <c r="N13" s="351"/>
      <c r="O13" s="326">
        <f>SUM(L13:N13)</f>
        <v>0</v>
      </c>
      <c r="P13" s="37"/>
      <c r="Q13" s="16"/>
      <c r="R13" s="16"/>
      <c r="S13" s="319"/>
      <c r="T13" s="319"/>
      <c r="U13" s="320"/>
    </row>
    <row r="14" spans="1:21" x14ac:dyDescent="0.25">
      <c r="B14" s="20" t="s">
        <v>5</v>
      </c>
      <c r="C14" s="39"/>
      <c r="D14" s="175">
        <f>Gesamtberechnung!D18+Gesamtberechnung!D19</f>
        <v>0</v>
      </c>
      <c r="E14" s="175">
        <f>Gesamtberechnung!E18+Gesamtberechnung!E19</f>
        <v>0</v>
      </c>
      <c r="F14" s="175">
        <f>Gesamtberechnung!F18+Gesamtberechnung!F19</f>
        <v>0</v>
      </c>
      <c r="G14" s="175">
        <f>Gesamtberechnung!G18+Gesamtberechnung!G19</f>
        <v>0</v>
      </c>
      <c r="H14" s="37"/>
      <c r="J14" s="20" t="s">
        <v>5</v>
      </c>
      <c r="K14" s="39"/>
      <c r="L14" s="351">
        <f>'Einnahmen und Ausgaben Jahr 1'!U18+'Einnahmen und Ausgaben Jahr 1'!U32</f>
        <v>0</v>
      </c>
      <c r="M14" s="351">
        <f>'Einnahmen und Ausgaben Jahr 2'!U18+'Einnahmen und Ausgaben Jahr 2'!U32</f>
        <v>0</v>
      </c>
      <c r="N14" s="351">
        <f>'Einnahmen und Ausgaben Jahr 3'!U18+'Einnahmen und Ausgaben Jahr 3'!U32</f>
        <v>0</v>
      </c>
      <c r="O14" s="326">
        <f>SUM(L14:N14)</f>
        <v>0</v>
      </c>
      <c r="P14" s="37"/>
      <c r="Q14" s="16"/>
      <c r="R14" s="16"/>
      <c r="S14" s="319"/>
      <c r="T14" s="319"/>
      <c r="U14" s="320"/>
    </row>
    <row r="15" spans="1:21" x14ac:dyDescent="0.25">
      <c r="B15" s="111"/>
      <c r="C15" s="39"/>
      <c r="D15" s="175"/>
      <c r="E15" s="175"/>
      <c r="F15" s="175"/>
      <c r="G15" s="175"/>
      <c r="H15" s="37"/>
      <c r="I15" s="327" t="s">
        <v>163</v>
      </c>
      <c r="J15" s="111"/>
      <c r="K15" s="39"/>
      <c r="L15" s="175"/>
      <c r="M15" s="175"/>
      <c r="N15" s="175"/>
      <c r="O15" s="326"/>
      <c r="P15" s="37"/>
      <c r="Q15" s="16"/>
      <c r="R15" s="16"/>
      <c r="S15" s="319"/>
      <c r="T15" s="319"/>
      <c r="U15" s="320"/>
    </row>
    <row r="16" spans="1:21" x14ac:dyDescent="0.25">
      <c r="B16" s="506" t="s">
        <v>91</v>
      </c>
      <c r="C16" s="507"/>
      <c r="D16" s="328">
        <f>Gesamtberechnung!D21</f>
        <v>0</v>
      </c>
      <c r="E16" s="328">
        <f>Gesamtberechnung!E21</f>
        <v>0</v>
      </c>
      <c r="F16" s="328">
        <f>Gesamtberechnung!F21</f>
        <v>0</v>
      </c>
      <c r="G16" s="328">
        <f>Gesamtberechnung!G21</f>
        <v>0</v>
      </c>
      <c r="H16" s="56" t="s">
        <v>18</v>
      </c>
      <c r="J16" s="506" t="s">
        <v>91</v>
      </c>
      <c r="K16" s="507"/>
      <c r="L16" s="328">
        <f>L12-L13-L14</f>
        <v>0</v>
      </c>
      <c r="M16" s="328">
        <f t="shared" ref="M16:N16" si="0">M12-M13-M14</f>
        <v>0</v>
      </c>
      <c r="N16" s="328">
        <f t="shared" si="0"/>
        <v>0</v>
      </c>
      <c r="O16" s="329">
        <f>SUM(L16:N16)</f>
        <v>0</v>
      </c>
      <c r="P16" s="56" t="s">
        <v>18</v>
      </c>
      <c r="Q16" s="16"/>
      <c r="R16" s="16"/>
      <c r="S16" s="319"/>
      <c r="T16" s="319"/>
      <c r="U16" s="320"/>
    </row>
    <row r="17" spans="2:21" x14ac:dyDescent="0.25">
      <c r="B17" s="20" t="s">
        <v>17</v>
      </c>
      <c r="C17" s="39"/>
      <c r="D17" s="175">
        <f>Gesamtberechnung!D22</f>
        <v>0</v>
      </c>
      <c r="E17" s="175">
        <f>Gesamtberechnung!E22</f>
        <v>0</v>
      </c>
      <c r="F17" s="175">
        <f>Gesamtberechnung!F22</f>
        <v>0</v>
      </c>
      <c r="G17" s="175">
        <f>Gesamtberechnung!G22</f>
        <v>0</v>
      </c>
      <c r="H17" s="41" t="e">
        <f>G17/G16</f>
        <v>#DIV/0!</v>
      </c>
      <c r="J17" s="20" t="s">
        <v>17</v>
      </c>
      <c r="K17" s="39"/>
      <c r="L17" s="325">
        <f>'Einnahmen und Ausgaben Jahr 1'!U39</f>
        <v>0</v>
      </c>
      <c r="M17" s="325">
        <f>'Einnahmen und Ausgaben Jahr 2'!U39</f>
        <v>0</v>
      </c>
      <c r="N17" s="325">
        <f>'Einnahmen und Ausgaben Jahr 3'!U39</f>
        <v>0</v>
      </c>
      <c r="O17" s="326">
        <f>SUM(L17:N17)</f>
        <v>0</v>
      </c>
      <c r="P17" s="41" t="e">
        <f>O17/O16</f>
        <v>#DIV/0!</v>
      </c>
      <c r="Q17" s="16"/>
      <c r="R17" s="16"/>
      <c r="S17" s="319"/>
      <c r="T17" s="319"/>
      <c r="U17" s="320"/>
    </row>
    <row r="18" spans="2:21" x14ac:dyDescent="0.25">
      <c r="B18" s="20" t="s">
        <v>4</v>
      </c>
      <c r="C18" s="42"/>
      <c r="D18" s="175">
        <f>Gesamtberechnung!D23</f>
        <v>0</v>
      </c>
      <c r="E18" s="175">
        <f>Gesamtberechnung!E23</f>
        <v>0</v>
      </c>
      <c r="F18" s="175">
        <f>Gesamtberechnung!F23</f>
        <v>0</v>
      </c>
      <c r="G18" s="175">
        <f>Gesamtberechnung!G23</f>
        <v>0</v>
      </c>
      <c r="H18" s="41" t="e">
        <f>G18/G16</f>
        <v>#DIV/0!</v>
      </c>
      <c r="J18" s="20" t="s">
        <v>4</v>
      </c>
      <c r="K18" s="42"/>
      <c r="L18" s="325">
        <f>'Einnahmen und Ausgaben Jahr 1'!U6</f>
        <v>0</v>
      </c>
      <c r="M18" s="325">
        <f>'Einnahmen und Ausgaben Jahr 2'!U6</f>
        <v>0</v>
      </c>
      <c r="N18" s="325">
        <f>'Einnahmen und Ausgaben Jahr 3'!U6</f>
        <v>0</v>
      </c>
      <c r="O18" s="326">
        <f>SUM(L18:N18)</f>
        <v>0</v>
      </c>
      <c r="P18" s="41" t="e">
        <f>O18/O16</f>
        <v>#DIV/0!</v>
      </c>
      <c r="Q18" s="16"/>
      <c r="R18" s="16"/>
      <c r="S18" s="319"/>
      <c r="T18" s="319"/>
      <c r="U18" s="320"/>
    </row>
    <row r="19" spans="2:21" ht="25.5" thickBot="1" x14ac:dyDescent="0.3">
      <c r="B19" s="92" t="s">
        <v>84</v>
      </c>
      <c r="C19" s="93" t="s">
        <v>85</v>
      </c>
      <c r="D19" s="175"/>
      <c r="E19" s="175"/>
      <c r="F19" s="175"/>
      <c r="G19" s="175"/>
      <c r="H19" s="41"/>
      <c r="J19" s="92" t="s">
        <v>84</v>
      </c>
      <c r="K19" s="93" t="s">
        <v>85</v>
      </c>
      <c r="L19" s="175"/>
      <c r="M19" s="175"/>
      <c r="N19" s="279"/>
      <c r="O19" s="326"/>
      <c r="P19" s="41"/>
      <c r="Q19" s="16"/>
      <c r="R19" s="16"/>
      <c r="S19" s="319"/>
      <c r="T19" s="319"/>
      <c r="U19" s="320"/>
    </row>
    <row r="20" spans="2:21" ht="15.75" thickBot="1" x14ac:dyDescent="0.3">
      <c r="B20" s="330" t="s">
        <v>164</v>
      </c>
      <c r="C20" s="331"/>
      <c r="D20" s="332">
        <f>Gesamtberechnung!D25</f>
        <v>0</v>
      </c>
      <c r="E20" s="332">
        <f>Gesamtberechnung!E25</f>
        <v>0</v>
      </c>
      <c r="F20" s="332">
        <f>Gesamtberechnung!F25</f>
        <v>0</v>
      </c>
      <c r="G20" s="332">
        <f>Gesamtberechnung!G25</f>
        <v>0</v>
      </c>
      <c r="H20" s="333" t="e">
        <f>G20/G16</f>
        <v>#DIV/0!</v>
      </c>
      <c r="J20" s="356" t="s">
        <v>165</v>
      </c>
      <c r="K20" s="357"/>
      <c r="L20" s="358">
        <f>L16-L17-L18</f>
        <v>0</v>
      </c>
      <c r="M20" s="358">
        <f>M16-M17-M18</f>
        <v>0</v>
      </c>
      <c r="N20" s="359">
        <f>N16-N17-N18</f>
        <v>0</v>
      </c>
      <c r="O20" s="360">
        <f>SUM(L20:N20)</f>
        <v>0</v>
      </c>
      <c r="P20" s="361" t="e">
        <f>O20/O16</f>
        <v>#DIV/0!</v>
      </c>
      <c r="Q20" s="16"/>
      <c r="R20" s="16"/>
      <c r="S20" s="319"/>
      <c r="T20" s="319"/>
      <c r="U20" s="320"/>
    </row>
    <row r="21" spans="2:21" x14ac:dyDescent="0.25">
      <c r="B21" s="65"/>
      <c r="C21" s="21"/>
      <c r="D21" s="334"/>
      <c r="E21" s="334"/>
      <c r="F21" s="334"/>
      <c r="G21" s="334"/>
      <c r="H21" s="335"/>
      <c r="I21" s="16"/>
      <c r="J21" s="65"/>
      <c r="K21" s="21"/>
      <c r="L21" s="334"/>
      <c r="M21" s="334"/>
      <c r="N21" s="334"/>
      <c r="O21" s="334"/>
      <c r="P21" s="335"/>
      <c r="Q21" s="16"/>
      <c r="R21" s="16"/>
      <c r="S21" s="319"/>
      <c r="T21" s="319"/>
      <c r="U21" s="320"/>
    </row>
    <row r="22" spans="2:21" ht="61.5" x14ac:dyDescent="0.9">
      <c r="B22" s="389" t="s">
        <v>199</v>
      </c>
      <c r="C22" s="21"/>
      <c r="D22" s="334"/>
      <c r="E22" s="334"/>
      <c r="F22" s="334"/>
      <c r="G22" s="334"/>
      <c r="H22" s="335"/>
      <c r="I22" s="16"/>
      <c r="J22" s="65"/>
      <c r="K22" s="21"/>
      <c r="L22" s="334"/>
      <c r="M22" s="334"/>
      <c r="N22" s="334"/>
      <c r="O22" s="334"/>
      <c r="P22" s="335"/>
      <c r="Q22" s="16"/>
      <c r="R22" s="16"/>
      <c r="S22" s="319"/>
      <c r="T22" s="319"/>
      <c r="U22" s="320"/>
    </row>
    <row r="23" spans="2:21" x14ac:dyDescent="0.25">
      <c r="B23" s="65"/>
      <c r="C23" s="21"/>
      <c r="D23" s="334"/>
      <c r="E23" s="334"/>
      <c r="F23" s="334"/>
      <c r="G23" s="334"/>
      <c r="H23" s="335"/>
      <c r="I23" s="16"/>
      <c r="J23" s="65"/>
      <c r="K23" s="21"/>
      <c r="L23" s="334"/>
      <c r="M23" s="334"/>
      <c r="N23" s="334"/>
      <c r="O23" s="334"/>
      <c r="P23" s="335"/>
      <c r="Q23" s="16"/>
      <c r="R23" s="16"/>
      <c r="S23" s="319"/>
      <c r="T23" s="319"/>
      <c r="U23" s="320"/>
    </row>
    <row r="24" spans="2:21" x14ac:dyDescent="0.25">
      <c r="B24" s="34" t="s">
        <v>191</v>
      </c>
      <c r="C24" s="34"/>
      <c r="D24" s="334"/>
      <c r="E24" s="334"/>
      <c r="F24" s="334"/>
      <c r="G24" s="334"/>
      <c r="H24" s="363"/>
      <c r="I24" s="110"/>
      <c r="J24" s="338"/>
      <c r="K24" s="34"/>
      <c r="L24" s="334"/>
      <c r="M24" s="334"/>
      <c r="N24" s="334"/>
      <c r="O24" s="334"/>
      <c r="P24" s="363"/>
      <c r="Q24" s="110"/>
      <c r="R24" s="110"/>
      <c r="S24" s="319"/>
      <c r="T24" s="319"/>
      <c r="U24" s="320"/>
    </row>
    <row r="25" spans="2:21" ht="15.75" thickBot="1" x14ac:dyDescent="0.3">
      <c r="B25" s="10"/>
      <c r="G25" s="16"/>
      <c r="H25" s="16"/>
      <c r="I25" s="16"/>
      <c r="J25" s="16"/>
      <c r="K25" s="16"/>
      <c r="L25" s="16"/>
      <c r="M25" s="16"/>
      <c r="N25" s="16"/>
      <c r="O25" s="16"/>
      <c r="P25" s="16"/>
      <c r="Q25" s="16"/>
      <c r="R25" s="16"/>
      <c r="S25" s="319"/>
      <c r="T25" s="319"/>
      <c r="U25" s="320"/>
    </row>
    <row r="26" spans="2:21" x14ac:dyDescent="0.25">
      <c r="B26" s="76"/>
      <c r="C26" s="77"/>
      <c r="D26" s="77"/>
      <c r="E26" s="77"/>
      <c r="F26" s="77"/>
      <c r="G26" s="77"/>
      <c r="H26" s="77"/>
      <c r="I26" s="77"/>
      <c r="J26" s="77"/>
      <c r="K26" s="77"/>
      <c r="L26" s="77"/>
      <c r="M26" s="77"/>
      <c r="N26" s="77"/>
      <c r="O26" s="77"/>
      <c r="P26" s="77"/>
      <c r="Q26" s="77"/>
      <c r="R26" s="77"/>
      <c r="S26" s="77"/>
      <c r="T26" s="77"/>
      <c r="U26" s="78"/>
    </row>
    <row r="27" spans="2:21" ht="36" x14ac:dyDescent="0.55000000000000004">
      <c r="B27" s="459" t="s">
        <v>203</v>
      </c>
      <c r="C27" s="460"/>
      <c r="D27" s="460"/>
      <c r="E27" s="461"/>
      <c r="F27" s="103"/>
      <c r="G27" s="103"/>
      <c r="H27" s="103"/>
      <c r="I27" s="103"/>
      <c r="J27" s="103"/>
      <c r="K27" s="103"/>
      <c r="L27" s="103"/>
      <c r="M27" s="103"/>
      <c r="N27" s="462"/>
      <c r="O27" s="103"/>
      <c r="P27" s="103"/>
      <c r="Q27" s="103"/>
      <c r="R27" s="463"/>
      <c r="S27" s="103"/>
      <c r="T27" s="103"/>
      <c r="U27" s="464"/>
    </row>
    <row r="28" spans="2:21" x14ac:dyDescent="0.25">
      <c r="B28" s="337"/>
      <c r="C28" s="67"/>
      <c r="D28" s="67"/>
      <c r="E28" s="338"/>
      <c r="F28" s="21"/>
      <c r="G28" s="21"/>
      <c r="H28" s="65"/>
      <c r="I28" s="21"/>
      <c r="J28" s="21"/>
      <c r="K28" s="21"/>
      <c r="L28" s="21"/>
      <c r="M28" s="8"/>
      <c r="N28" s="7"/>
      <c r="O28" s="8"/>
      <c r="P28" s="8"/>
      <c r="Q28" s="8"/>
      <c r="R28" s="6"/>
      <c r="S28" s="21"/>
      <c r="T28" s="21"/>
      <c r="U28" s="336"/>
    </row>
    <row r="29" spans="2:21" x14ac:dyDescent="0.25">
      <c r="B29" s="339" t="s">
        <v>166</v>
      </c>
      <c r="C29" s="21"/>
      <c r="D29" s="21"/>
      <c r="E29" s="65" t="str">
        <f>IF(O16&gt;G16, "Ja", "Nein")</f>
        <v>Nein</v>
      </c>
      <c r="F29" s="21" t="str">
        <f>IF(E29="Ja", "Kein Minderbedarf; ggf. vorhandene Mehrausgaben trägt Zuwendungsempfänger.","")</f>
        <v/>
      </c>
      <c r="G29" s="8"/>
      <c r="H29" s="21"/>
      <c r="I29" s="21"/>
      <c r="J29" s="8"/>
      <c r="K29" s="21"/>
      <c r="L29" s="21"/>
      <c r="M29" s="8"/>
      <c r="N29" s="7"/>
      <c r="O29" s="8"/>
      <c r="P29" s="8"/>
      <c r="Q29" s="8"/>
      <c r="R29" s="6"/>
      <c r="S29" s="21"/>
      <c r="T29" s="21"/>
      <c r="U29" s="336"/>
    </row>
    <row r="30" spans="2:21" x14ac:dyDescent="0.25">
      <c r="B30" s="337"/>
      <c r="C30" s="67"/>
      <c r="D30" s="67"/>
      <c r="E30" s="338"/>
      <c r="F30" s="21"/>
      <c r="G30" s="21"/>
      <c r="H30" s="21"/>
      <c r="I30" s="21"/>
      <c r="J30" s="21"/>
      <c r="K30" s="21"/>
      <c r="L30" s="21"/>
      <c r="M30" s="8"/>
      <c r="N30" s="7"/>
      <c r="O30" s="8"/>
      <c r="P30" s="8"/>
      <c r="Q30" s="8"/>
      <c r="R30" s="6"/>
      <c r="S30" s="21"/>
      <c r="T30" s="21"/>
      <c r="U30" s="336"/>
    </row>
    <row r="31" spans="2:21" x14ac:dyDescent="0.25">
      <c r="B31" s="339" t="s">
        <v>167</v>
      </c>
      <c r="C31" s="67"/>
      <c r="D31" s="67"/>
      <c r="E31" s="65" t="str">
        <f>IF(O16&lt;G16, "Ja", "Nein")</f>
        <v>Nein</v>
      </c>
      <c r="F31" s="21" t="s">
        <v>168</v>
      </c>
      <c r="G31" s="21"/>
      <c r="H31" s="21"/>
      <c r="I31" s="21"/>
      <c r="J31" s="65" t="str">
        <f>IF(G20&gt;O12-O13,"Ja","Nein, Festbetrag bleibt unverändert.")</f>
        <v>Nein, Festbetrag bleibt unverändert.</v>
      </c>
      <c r="K31" s="21"/>
      <c r="L31" s="8"/>
      <c r="M31" s="8"/>
      <c r="N31" s="8"/>
      <c r="O31" s="8"/>
      <c r="P31" s="8"/>
      <c r="Q31" s="8"/>
      <c r="R31" s="8"/>
      <c r="S31" s="8"/>
      <c r="T31" s="8"/>
      <c r="U31" s="336"/>
    </row>
    <row r="32" spans="2:21" x14ac:dyDescent="0.25">
      <c r="B32" s="339"/>
      <c r="C32" s="67"/>
      <c r="D32" s="67"/>
      <c r="E32" s="65"/>
      <c r="F32" s="21"/>
      <c r="G32" s="21"/>
      <c r="H32" s="21"/>
      <c r="I32" s="21"/>
      <c r="J32" s="65"/>
      <c r="K32" s="21"/>
      <c r="L32" s="8"/>
      <c r="M32" s="8"/>
      <c r="N32" s="340"/>
      <c r="O32" s="7"/>
      <c r="P32" s="8"/>
      <c r="Q32" s="8"/>
      <c r="R32" s="8"/>
      <c r="S32" s="289"/>
      <c r="T32" s="8"/>
      <c r="U32" s="336"/>
    </row>
    <row r="33" spans="2:21" x14ac:dyDescent="0.25">
      <c r="B33" s="457" t="s">
        <v>169</v>
      </c>
      <c r="C33" s="65"/>
      <c r="D33" s="21"/>
      <c r="E33" s="21"/>
      <c r="F33" s="21"/>
      <c r="G33" s="43">
        <f>IF(J31="Ja",G20-O16,0)</f>
        <v>0</v>
      </c>
      <c r="H33" s="21"/>
      <c r="I33" s="21"/>
      <c r="J33" s="65"/>
      <c r="K33" s="21"/>
      <c r="L33" s="21"/>
      <c r="M33" s="43"/>
      <c r="N33" s="21"/>
      <c r="O33" s="104"/>
      <c r="P33" s="21"/>
      <c r="Q33" s="21"/>
      <c r="R33" s="21"/>
      <c r="S33" s="43"/>
      <c r="T33" s="21"/>
      <c r="U33" s="336"/>
    </row>
    <row r="34" spans="2:21" ht="15.75" thickBot="1" x14ac:dyDescent="0.3">
      <c r="B34" s="341"/>
      <c r="C34" s="81"/>
      <c r="D34" s="81"/>
      <c r="E34" s="81"/>
      <c r="F34" s="81"/>
      <c r="G34" s="81"/>
      <c r="H34" s="81"/>
      <c r="I34" s="81"/>
      <c r="J34" s="81"/>
      <c r="K34" s="81"/>
      <c r="L34" s="81"/>
      <c r="M34" s="81"/>
      <c r="N34" s="81"/>
      <c r="O34" s="81"/>
      <c r="P34" s="81"/>
      <c r="Q34" s="81"/>
      <c r="R34" s="342"/>
      <c r="S34" s="342"/>
      <c r="T34" s="342"/>
      <c r="U34" s="343"/>
    </row>
    <row r="35" spans="2:21" ht="15.75" x14ac:dyDescent="0.3">
      <c r="B35" s="76"/>
      <c r="C35" s="77"/>
      <c r="D35" s="77"/>
      <c r="E35" s="77"/>
      <c r="F35" s="77"/>
      <c r="G35" s="77"/>
      <c r="H35" s="77"/>
      <c r="I35" s="77"/>
      <c r="J35" s="77"/>
      <c r="K35" s="77"/>
      <c r="L35" s="77"/>
      <c r="M35" s="77"/>
      <c r="N35" s="77"/>
      <c r="O35" s="77"/>
      <c r="P35" s="77"/>
      <c r="Q35" s="77"/>
      <c r="R35" s="344"/>
      <c r="S35" s="77"/>
      <c r="T35" s="345"/>
      <c r="U35" s="346"/>
    </row>
    <row r="36" spans="2:21" ht="36" x14ac:dyDescent="0.55000000000000004">
      <c r="B36" s="459" t="s">
        <v>204</v>
      </c>
      <c r="C36" s="460"/>
      <c r="D36" s="465"/>
      <c r="E36" s="466"/>
      <c r="F36" s="465"/>
      <c r="G36" s="465"/>
      <c r="H36" s="465"/>
      <c r="I36" s="465"/>
      <c r="J36" s="465"/>
      <c r="K36" s="465"/>
      <c r="L36" s="465"/>
      <c r="M36" s="465"/>
      <c r="N36" s="465"/>
      <c r="O36" s="465"/>
      <c r="P36" s="465"/>
      <c r="Q36" s="465"/>
      <c r="R36" s="465"/>
      <c r="S36" s="465"/>
      <c r="T36" s="465"/>
      <c r="U36" s="467"/>
    </row>
    <row r="37" spans="2:21" x14ac:dyDescent="0.25">
      <c r="B37" s="337"/>
      <c r="C37" s="67"/>
      <c r="D37" s="8"/>
      <c r="E37" s="7"/>
      <c r="F37" s="8"/>
      <c r="G37" s="8"/>
      <c r="H37" s="8"/>
      <c r="I37" s="8"/>
      <c r="J37" s="8"/>
      <c r="K37" s="8"/>
      <c r="L37" s="8"/>
      <c r="M37" s="8"/>
      <c r="N37" s="8"/>
      <c r="O37" s="8"/>
      <c r="P37" s="21"/>
      <c r="Q37" s="8"/>
      <c r="R37" s="8"/>
      <c r="S37" s="8"/>
      <c r="T37" s="8"/>
      <c r="U37" s="80"/>
    </row>
    <row r="38" spans="2:21" x14ac:dyDescent="0.25">
      <c r="B38" s="339" t="s">
        <v>166</v>
      </c>
      <c r="C38" s="21"/>
      <c r="D38" s="21"/>
      <c r="E38" s="65" t="str">
        <f>IF(O16&gt;G16, "Ja", "Nein")</f>
        <v>Nein</v>
      </c>
      <c r="F38" s="21" t="str">
        <f>IF(E38="Ja", "Kein Minderbedarf; ggf. vorhandene Mehrausgaben trägt Zuwendungsempfänger.","")</f>
        <v/>
      </c>
      <c r="G38" s="8"/>
      <c r="H38" s="8"/>
      <c r="I38" s="8"/>
      <c r="J38" s="8"/>
      <c r="K38" s="8"/>
      <c r="L38" s="8"/>
      <c r="M38" s="21"/>
      <c r="N38" s="8"/>
      <c r="O38" s="8"/>
      <c r="P38" s="8"/>
      <c r="Q38" s="8"/>
      <c r="R38" s="8"/>
      <c r="S38" s="8"/>
      <c r="T38" s="8"/>
      <c r="U38" s="80"/>
    </row>
    <row r="39" spans="2:21" ht="15.75" x14ac:dyDescent="0.3">
      <c r="B39" s="79"/>
      <c r="C39" s="8"/>
      <c r="D39" s="8"/>
      <c r="E39" s="8"/>
      <c r="F39" s="8"/>
      <c r="G39" s="8"/>
      <c r="H39" s="8"/>
      <c r="I39" s="8"/>
      <c r="J39" s="8"/>
      <c r="K39" s="8"/>
      <c r="L39" s="8"/>
      <c r="M39" s="8"/>
      <c r="N39" s="8"/>
      <c r="O39" s="8"/>
      <c r="P39" s="8"/>
      <c r="Q39" s="8"/>
      <c r="R39" s="347"/>
      <c r="S39" s="21"/>
      <c r="T39" s="8"/>
      <c r="U39" s="80"/>
    </row>
    <row r="40" spans="2:21" x14ac:dyDescent="0.25">
      <c r="B40" s="79" t="s">
        <v>170</v>
      </c>
      <c r="C40" s="8"/>
      <c r="D40" s="8"/>
      <c r="E40" s="8"/>
      <c r="F40" s="288" t="e">
        <f>H20</f>
        <v>#DIV/0!</v>
      </c>
      <c r="G40" s="8" t="s">
        <v>171</v>
      </c>
      <c r="H40" s="8"/>
      <c r="I40" s="21"/>
      <c r="J40" s="21"/>
      <c r="K40" s="8"/>
      <c r="L40" s="8"/>
      <c r="M40" s="8"/>
      <c r="N40" s="289">
        <f>G20</f>
        <v>0</v>
      </c>
      <c r="O40" s="27" t="s">
        <v>151</v>
      </c>
      <c r="P40" s="8"/>
      <c r="Q40" s="21"/>
      <c r="R40" s="8"/>
      <c r="S40" s="8"/>
      <c r="T40" s="8"/>
      <c r="U40" s="80"/>
    </row>
    <row r="41" spans="2:21" x14ac:dyDescent="0.25">
      <c r="B41" s="79"/>
      <c r="C41" s="8"/>
      <c r="D41" s="8"/>
      <c r="E41" s="8"/>
      <c r="F41" s="8"/>
      <c r="G41" s="8"/>
      <c r="H41" s="8"/>
      <c r="I41" s="8"/>
      <c r="J41" s="8"/>
      <c r="K41" s="8"/>
      <c r="L41" s="8"/>
      <c r="M41" s="8"/>
      <c r="N41" s="8"/>
      <c r="O41" s="8"/>
      <c r="P41" s="8"/>
      <c r="Q41" s="21"/>
      <c r="R41" s="8"/>
      <c r="S41" s="8"/>
      <c r="T41" s="8"/>
      <c r="U41" s="80"/>
    </row>
    <row r="42" spans="2:21" x14ac:dyDescent="0.25">
      <c r="B42" s="79" t="s">
        <v>172</v>
      </c>
      <c r="C42" s="8"/>
      <c r="D42" s="8"/>
      <c r="E42" s="27"/>
      <c r="F42" s="27"/>
      <c r="G42" s="27"/>
      <c r="H42" s="8"/>
      <c r="I42" s="289">
        <f>O16</f>
        <v>0</v>
      </c>
      <c r="J42" s="21" t="s">
        <v>185</v>
      </c>
      <c r="K42" s="21"/>
      <c r="L42" s="21"/>
      <c r="M42" s="21"/>
      <c r="N42" s="8"/>
      <c r="O42" s="8"/>
      <c r="P42" s="43" t="e">
        <f>I42*F40</f>
        <v>#DIV/0!</v>
      </c>
      <c r="Q42" s="21" t="s">
        <v>174</v>
      </c>
      <c r="R42" s="21"/>
      <c r="S42" s="21"/>
      <c r="T42" s="21"/>
      <c r="U42" s="348">
        <f>N40</f>
        <v>0</v>
      </c>
    </row>
    <row r="43" spans="2:21" x14ac:dyDescent="0.25">
      <c r="B43" s="79"/>
      <c r="C43" s="8"/>
      <c r="D43" s="8"/>
      <c r="E43" s="27"/>
      <c r="F43" s="27"/>
      <c r="G43" s="27"/>
      <c r="H43" s="27"/>
      <c r="I43" s="8"/>
      <c r="J43" s="8"/>
      <c r="K43" s="8"/>
      <c r="L43" s="8"/>
      <c r="M43" s="8"/>
      <c r="N43" s="8"/>
      <c r="O43" s="8"/>
      <c r="P43" s="8"/>
      <c r="Q43" s="21"/>
      <c r="R43" s="8"/>
      <c r="S43" s="8"/>
      <c r="T43" s="8"/>
      <c r="U43" s="80"/>
    </row>
    <row r="44" spans="2:21" x14ac:dyDescent="0.25">
      <c r="B44" s="458" t="s">
        <v>175</v>
      </c>
      <c r="C44" s="21"/>
      <c r="D44" s="21"/>
      <c r="E44" s="21"/>
      <c r="F44" s="21"/>
      <c r="G44" s="21"/>
      <c r="H44" s="21"/>
      <c r="I44" s="43" t="str">
        <f>IF(O16&lt;G16,N40-P42, "Kein Minderbedarf; ggf. vorhandene Mehrausgaben trägt Zuwendungsempfänger")</f>
        <v>Kein Minderbedarf; ggf. vorhandene Mehrausgaben trägt Zuwendungsempfänger</v>
      </c>
      <c r="J44" s="21"/>
      <c r="K44" s="21"/>
      <c r="L44" s="21"/>
      <c r="M44" s="21"/>
      <c r="N44" s="21"/>
      <c r="O44" s="21"/>
      <c r="P44" s="21"/>
      <c r="Q44" s="21"/>
      <c r="R44" s="21"/>
      <c r="S44" s="21"/>
      <c r="T44" s="21"/>
      <c r="U44" s="336"/>
    </row>
    <row r="45" spans="2:21" ht="15.75" thickBot="1" x14ac:dyDescent="0.3">
      <c r="B45" s="349"/>
      <c r="C45" s="342"/>
      <c r="D45" s="342"/>
      <c r="E45" s="342"/>
      <c r="F45" s="342"/>
      <c r="G45" s="342"/>
      <c r="H45" s="342"/>
      <c r="I45" s="342"/>
      <c r="J45" s="342"/>
      <c r="K45" s="342"/>
      <c r="L45" s="81"/>
      <c r="M45" s="81"/>
      <c r="N45" s="81"/>
      <c r="O45" s="81"/>
      <c r="P45" s="81"/>
      <c r="Q45" s="342"/>
      <c r="R45" s="81"/>
      <c r="S45" s="81"/>
      <c r="T45" s="81"/>
      <c r="U45" s="82"/>
    </row>
    <row r="46" spans="2:21" x14ac:dyDescent="0.25">
      <c r="B46" s="76"/>
      <c r="C46" s="77"/>
      <c r="D46" s="77"/>
      <c r="E46" s="77"/>
      <c r="F46" s="77"/>
      <c r="G46" s="77"/>
      <c r="H46" s="77"/>
      <c r="I46" s="77"/>
      <c r="J46" s="77"/>
      <c r="K46" s="77"/>
      <c r="L46" s="77"/>
      <c r="M46" s="77"/>
      <c r="N46" s="77"/>
      <c r="O46" s="77"/>
      <c r="P46" s="77"/>
      <c r="Q46" s="345"/>
      <c r="R46" s="77"/>
      <c r="S46" s="77"/>
      <c r="T46" s="77"/>
      <c r="U46" s="78"/>
    </row>
    <row r="47" spans="2:21" ht="36" x14ac:dyDescent="0.55000000000000004">
      <c r="B47" s="459" t="s">
        <v>205</v>
      </c>
      <c r="C47" s="58"/>
      <c r="D47" s="103"/>
      <c r="E47" s="461"/>
      <c r="F47" s="103"/>
      <c r="G47" s="103"/>
      <c r="H47" s="103"/>
      <c r="I47" s="103"/>
      <c r="J47" s="103"/>
      <c r="K47" s="103"/>
      <c r="L47" s="103"/>
      <c r="M47" s="103"/>
      <c r="N47" s="103"/>
      <c r="O47" s="103"/>
      <c r="P47" s="103"/>
      <c r="Q47" s="103"/>
      <c r="R47" s="103"/>
      <c r="S47" s="103"/>
      <c r="T47" s="103"/>
      <c r="U47" s="464"/>
    </row>
    <row r="48" spans="2:21" x14ac:dyDescent="0.25">
      <c r="B48" s="337"/>
      <c r="C48" s="67"/>
      <c r="D48" s="21"/>
      <c r="E48" s="65"/>
      <c r="F48" s="21"/>
      <c r="G48" s="21"/>
      <c r="H48" s="21"/>
      <c r="I48" s="21"/>
      <c r="J48" s="21"/>
      <c r="K48" s="21"/>
      <c r="L48" s="21"/>
      <c r="M48" s="21"/>
      <c r="N48" s="21"/>
      <c r="O48" s="21"/>
      <c r="P48" s="21"/>
      <c r="Q48" s="21"/>
      <c r="R48" s="8"/>
      <c r="S48" s="8"/>
      <c r="T48" s="8"/>
      <c r="U48" s="80"/>
    </row>
    <row r="49" spans="2:21" x14ac:dyDescent="0.25">
      <c r="B49" s="79" t="s">
        <v>166</v>
      </c>
      <c r="C49" s="8"/>
      <c r="D49" s="8"/>
      <c r="E49" s="65" t="str">
        <f>IF(O16&gt;G16, "Ja", "Nein")</f>
        <v>Nein</v>
      </c>
      <c r="F49" s="21" t="str">
        <f>IF(E49="Ja", "Kein Minderbedarf; ggf. vorhandene Mehrausgaben trägt Zuwendungsempfänger.","")</f>
        <v/>
      </c>
      <c r="G49" s="8"/>
      <c r="H49" s="8"/>
      <c r="I49" s="8"/>
      <c r="J49" s="8"/>
      <c r="K49" s="8"/>
      <c r="L49" s="8"/>
      <c r="M49" s="8"/>
      <c r="N49" s="8"/>
      <c r="O49" s="8"/>
      <c r="P49" s="8"/>
      <c r="Q49" s="8"/>
      <c r="R49" s="8"/>
      <c r="S49" s="8"/>
      <c r="T49" s="8"/>
      <c r="U49" s="80"/>
    </row>
    <row r="50" spans="2:21" x14ac:dyDescent="0.25">
      <c r="B50" s="79"/>
      <c r="C50" s="8"/>
      <c r="D50" s="8"/>
      <c r="E50" s="8"/>
      <c r="F50" s="8"/>
      <c r="G50" s="8"/>
      <c r="H50" s="8"/>
      <c r="I50" s="8"/>
      <c r="J50" s="8"/>
      <c r="K50" s="8"/>
      <c r="L50" s="8"/>
      <c r="M50" s="8"/>
      <c r="N50" s="8"/>
      <c r="O50" s="8"/>
      <c r="P50" s="8"/>
      <c r="Q50" s="8"/>
      <c r="R50" s="8"/>
      <c r="S50" s="8"/>
      <c r="T50" s="8"/>
      <c r="U50" s="80"/>
    </row>
    <row r="51" spans="2:21" x14ac:dyDescent="0.25">
      <c r="B51" s="79" t="s">
        <v>176</v>
      </c>
      <c r="C51" s="8"/>
      <c r="D51" s="8"/>
      <c r="E51" s="65" t="str">
        <f>IF(O16&lt;G16, "Ja", "Nein")</f>
        <v>Nein</v>
      </c>
      <c r="F51" s="8"/>
      <c r="G51" s="8"/>
      <c r="H51" s="8"/>
      <c r="I51" s="8"/>
      <c r="J51" s="8"/>
      <c r="K51" s="8"/>
      <c r="L51" s="8"/>
      <c r="M51" s="8"/>
      <c r="N51" s="8"/>
      <c r="O51" s="8"/>
      <c r="P51" s="8"/>
      <c r="Q51" s="8"/>
      <c r="R51" s="8"/>
      <c r="S51" s="8"/>
      <c r="T51" s="8"/>
      <c r="U51" s="80"/>
    </row>
    <row r="52" spans="2:21" x14ac:dyDescent="0.25">
      <c r="B52" s="79"/>
      <c r="C52" s="8"/>
      <c r="D52" s="8"/>
      <c r="E52" s="8"/>
      <c r="F52" s="8"/>
      <c r="G52" s="8"/>
      <c r="H52" s="8"/>
      <c r="I52" s="8"/>
      <c r="J52" s="8"/>
      <c r="K52" s="8"/>
      <c r="L52" s="8"/>
      <c r="M52" s="8"/>
      <c r="N52" s="8"/>
      <c r="O52" s="8"/>
      <c r="P52" s="8"/>
      <c r="Q52" s="8"/>
      <c r="R52" s="8"/>
      <c r="S52" s="8"/>
      <c r="T52" s="8"/>
      <c r="U52" s="80"/>
    </row>
    <row r="53" spans="2:21" x14ac:dyDescent="0.25">
      <c r="B53" s="79" t="s">
        <v>172</v>
      </c>
      <c r="C53" s="8"/>
      <c r="D53" s="8"/>
      <c r="E53" s="27"/>
      <c r="F53" s="27"/>
      <c r="G53" s="27"/>
      <c r="H53" s="8"/>
      <c r="I53" s="289">
        <f>O16</f>
        <v>0</v>
      </c>
      <c r="J53" s="21" t="s">
        <v>173</v>
      </c>
      <c r="K53" s="21"/>
      <c r="L53" s="21"/>
      <c r="M53" s="21"/>
      <c r="N53" s="8"/>
      <c r="O53" s="8"/>
      <c r="P53" s="43">
        <f>O16*1</f>
        <v>0</v>
      </c>
      <c r="Q53" s="21" t="s">
        <v>174</v>
      </c>
      <c r="R53" s="21"/>
      <c r="S53" s="21"/>
      <c r="T53" s="21"/>
      <c r="U53" s="348">
        <f>G20</f>
        <v>0</v>
      </c>
    </row>
    <row r="54" spans="2:21" x14ac:dyDescent="0.25">
      <c r="B54" s="79"/>
      <c r="C54" s="8"/>
      <c r="D54" s="8"/>
      <c r="E54" s="8"/>
      <c r="F54" s="8"/>
      <c r="G54" s="8"/>
      <c r="H54" s="8"/>
      <c r="I54" s="8"/>
      <c r="J54" s="8"/>
      <c r="K54" s="8"/>
      <c r="L54" s="8"/>
      <c r="M54" s="8"/>
      <c r="N54" s="8"/>
      <c r="O54" s="8"/>
      <c r="P54" s="8"/>
      <c r="Q54" s="8"/>
      <c r="R54" s="8"/>
      <c r="S54" s="8"/>
      <c r="T54" s="8"/>
      <c r="U54" s="80"/>
    </row>
    <row r="55" spans="2:21" x14ac:dyDescent="0.25">
      <c r="B55" s="458" t="s">
        <v>175</v>
      </c>
      <c r="C55" s="21"/>
      <c r="D55" s="21"/>
      <c r="E55" s="21"/>
      <c r="F55" s="21"/>
      <c r="G55" s="21"/>
      <c r="H55" s="21"/>
      <c r="I55" s="43" t="str">
        <f>IF(O16&lt;G16,U53-P53, "Kein Minderbedarf; ggf. vorhandene Mehrausgaben trägt Zuwendungsempfänger")</f>
        <v>Kein Minderbedarf; ggf. vorhandene Mehrausgaben trägt Zuwendungsempfänger</v>
      </c>
      <c r="J55" s="21"/>
      <c r="K55" s="21"/>
      <c r="L55" s="21"/>
      <c r="M55" s="21"/>
      <c r="N55" s="21"/>
      <c r="O55" s="21"/>
      <c r="P55" s="21"/>
      <c r="Q55" s="21"/>
      <c r="R55" s="21"/>
      <c r="S55" s="21"/>
      <c r="T55" s="21"/>
      <c r="U55" s="336"/>
    </row>
    <row r="56" spans="2:21" ht="15.75" thickBot="1" x14ac:dyDescent="0.3">
      <c r="B56" s="79"/>
      <c r="C56" s="8"/>
      <c r="D56" s="8"/>
      <c r="E56" s="8"/>
      <c r="F56" s="8"/>
      <c r="G56" s="8"/>
      <c r="H56" s="8"/>
      <c r="I56" s="8"/>
      <c r="J56" s="8"/>
      <c r="K56" s="8"/>
      <c r="L56" s="8"/>
      <c r="M56" s="8"/>
      <c r="N56" s="8"/>
      <c r="O56" s="8"/>
      <c r="P56" s="8"/>
      <c r="Q56" s="8"/>
      <c r="R56" s="8"/>
      <c r="S56" s="8"/>
      <c r="T56" s="8"/>
      <c r="U56" s="80"/>
    </row>
    <row r="57" spans="2:21" x14ac:dyDescent="0.25">
      <c r="B57" s="76"/>
      <c r="C57" s="77"/>
      <c r="D57" s="77"/>
      <c r="E57" s="77"/>
      <c r="F57" s="77"/>
      <c r="G57" s="77"/>
      <c r="H57" s="77"/>
      <c r="I57" s="77"/>
      <c r="J57" s="77"/>
      <c r="K57" s="77"/>
      <c r="L57" s="77"/>
      <c r="M57" s="77"/>
      <c r="N57" s="77"/>
      <c r="O57" s="77"/>
      <c r="P57" s="77"/>
      <c r="Q57" s="77"/>
      <c r="R57" s="77"/>
      <c r="S57" s="77"/>
      <c r="T57" s="77"/>
      <c r="U57" s="78"/>
    </row>
    <row r="58" spans="2:21" ht="36" x14ac:dyDescent="0.55000000000000004">
      <c r="B58" s="459" t="s">
        <v>206</v>
      </c>
      <c r="C58" s="460"/>
      <c r="D58" s="465"/>
      <c r="E58" s="466"/>
      <c r="F58" s="465"/>
      <c r="G58" s="465"/>
      <c r="H58" s="465"/>
      <c r="I58" s="465"/>
      <c r="J58" s="465"/>
      <c r="K58" s="465"/>
      <c r="L58" s="465"/>
      <c r="M58" s="465"/>
      <c r="N58" s="465"/>
      <c r="O58" s="465"/>
      <c r="P58" s="465"/>
      <c r="Q58" s="465"/>
      <c r="R58" s="465"/>
      <c r="S58" s="465"/>
      <c r="T58" s="465"/>
      <c r="U58" s="467"/>
    </row>
    <row r="59" spans="2:21" x14ac:dyDescent="0.25">
      <c r="B59" s="79"/>
      <c r="C59" s="8"/>
      <c r="D59" s="8"/>
      <c r="E59" s="8"/>
      <c r="F59" s="8"/>
      <c r="G59" s="8"/>
      <c r="H59" s="8"/>
      <c r="I59" s="8"/>
      <c r="J59" s="8"/>
      <c r="K59" s="8"/>
      <c r="L59" s="8"/>
      <c r="M59" s="8"/>
      <c r="N59" s="8"/>
      <c r="O59" s="8"/>
      <c r="P59" s="8"/>
      <c r="Q59" s="8"/>
      <c r="R59" s="8"/>
      <c r="S59" s="8"/>
      <c r="T59" s="8"/>
      <c r="U59" s="80"/>
    </row>
    <row r="60" spans="2:21" x14ac:dyDescent="0.25">
      <c r="B60" s="79" t="s">
        <v>166</v>
      </c>
      <c r="C60" s="8"/>
      <c r="D60" s="8"/>
      <c r="E60" s="65" t="str">
        <f>IF(O20&gt;G20, "Ja", "Nein")</f>
        <v>Nein</v>
      </c>
      <c r="F60" s="21" t="str">
        <f>IF(E60="Ja", "Kein Minderbedarf; ggf. vorhandene Mehrausgaben trägt Zuwendungsempfänger.","")</f>
        <v/>
      </c>
      <c r="G60" s="8"/>
      <c r="H60" s="8"/>
      <c r="I60" s="8"/>
      <c r="J60" s="8"/>
      <c r="K60" s="8"/>
      <c r="L60" s="8"/>
      <c r="M60" s="8"/>
      <c r="N60" s="8"/>
      <c r="O60" s="8"/>
      <c r="P60" s="8"/>
      <c r="Q60" s="8"/>
      <c r="R60" s="8"/>
      <c r="S60" s="8"/>
      <c r="T60" s="8"/>
      <c r="U60" s="80"/>
    </row>
    <row r="61" spans="2:21" x14ac:dyDescent="0.25">
      <c r="B61" s="79"/>
      <c r="C61" s="8"/>
      <c r="D61" s="8"/>
      <c r="E61" s="8"/>
      <c r="F61" s="8"/>
      <c r="G61" s="8"/>
      <c r="H61" s="8"/>
      <c r="I61" s="8"/>
      <c r="J61" s="8"/>
      <c r="K61" s="8"/>
      <c r="L61" s="8"/>
      <c r="M61" s="8"/>
      <c r="N61" s="8"/>
      <c r="O61" s="8"/>
      <c r="P61" s="8"/>
      <c r="Q61" s="8"/>
      <c r="R61" s="8"/>
      <c r="S61" s="8"/>
      <c r="T61" s="8"/>
      <c r="U61" s="80"/>
    </row>
    <row r="62" spans="2:21" x14ac:dyDescent="0.25">
      <c r="B62" s="79" t="s">
        <v>176</v>
      </c>
      <c r="C62" s="8"/>
      <c r="D62" s="8"/>
      <c r="E62" s="65" t="str">
        <f>IF(O20&lt;G20, "Ja", "Nein")</f>
        <v>Nein</v>
      </c>
      <c r="F62" s="8"/>
      <c r="G62" s="8"/>
      <c r="H62" s="8"/>
      <c r="I62" s="8"/>
      <c r="J62" s="8"/>
      <c r="K62" s="8"/>
      <c r="L62" s="8"/>
      <c r="M62" s="8"/>
      <c r="N62" s="8"/>
      <c r="O62" s="8"/>
      <c r="P62" s="8"/>
      <c r="Q62" s="8"/>
      <c r="R62" s="8"/>
      <c r="S62" s="8"/>
      <c r="T62" s="8"/>
      <c r="U62" s="80"/>
    </row>
    <row r="63" spans="2:21" x14ac:dyDescent="0.25">
      <c r="B63" s="79"/>
      <c r="C63" s="8"/>
      <c r="D63" s="8"/>
      <c r="E63" s="8"/>
      <c r="F63" s="8"/>
      <c r="G63" s="8"/>
      <c r="H63" s="8"/>
      <c r="I63" s="8"/>
      <c r="J63" s="8"/>
      <c r="K63" s="8"/>
      <c r="L63" s="8"/>
      <c r="M63" s="8"/>
      <c r="N63" s="8"/>
      <c r="O63" s="8"/>
      <c r="P63" s="8"/>
      <c r="Q63" s="8"/>
      <c r="R63" s="8"/>
      <c r="S63" s="8"/>
      <c r="T63" s="8"/>
      <c r="U63" s="80"/>
    </row>
    <row r="64" spans="2:21" x14ac:dyDescent="0.25">
      <c r="B64" s="79" t="s">
        <v>172</v>
      </c>
      <c r="C64" s="8"/>
      <c r="D64" s="8"/>
      <c r="E64" s="27"/>
      <c r="F64" s="27"/>
      <c r="G64" s="27"/>
      <c r="H64" s="8"/>
      <c r="I64" s="289">
        <f>O16</f>
        <v>0</v>
      </c>
      <c r="J64" s="8" t="s">
        <v>177</v>
      </c>
      <c r="K64" s="8"/>
      <c r="L64" s="8"/>
      <c r="M64" s="8"/>
      <c r="N64" s="8"/>
      <c r="O64" s="8"/>
      <c r="P64" s="8"/>
      <c r="Q64" s="289">
        <f>O16-O17-O18</f>
        <v>0</v>
      </c>
      <c r="R64" s="8" t="s">
        <v>178</v>
      </c>
      <c r="S64" s="8"/>
      <c r="T64" s="8"/>
      <c r="U64" s="350">
        <f>G20</f>
        <v>0</v>
      </c>
    </row>
    <row r="65" spans="2:21" x14ac:dyDescent="0.25">
      <c r="B65" s="79"/>
      <c r="C65" s="8"/>
      <c r="D65" s="8"/>
      <c r="E65" s="8"/>
      <c r="F65" s="8"/>
      <c r="G65" s="8"/>
      <c r="H65" s="8"/>
      <c r="I65" s="8"/>
      <c r="J65" s="8"/>
      <c r="K65" s="8"/>
      <c r="L65" s="8"/>
      <c r="M65" s="8"/>
      <c r="N65" s="8"/>
      <c r="O65" s="8"/>
      <c r="P65" s="8"/>
      <c r="Q65" s="8"/>
      <c r="R65" s="8"/>
      <c r="S65" s="8"/>
      <c r="T65" s="8"/>
      <c r="U65" s="80"/>
    </row>
    <row r="66" spans="2:21" x14ac:dyDescent="0.25">
      <c r="B66" s="458" t="s">
        <v>179</v>
      </c>
      <c r="C66" s="21"/>
      <c r="D66" s="21"/>
      <c r="E66" s="21"/>
      <c r="F66" s="21"/>
      <c r="G66" s="21"/>
      <c r="H66" s="21"/>
      <c r="I66" s="43" t="str">
        <f>IF(O20&lt;G20,U64-Q64, "Kein Minderbedarf; ggf. vorhandene Mehrausgaben trägt Zuwendungsempfänger")</f>
        <v>Kein Minderbedarf; ggf. vorhandene Mehrausgaben trägt Zuwendungsempfänger</v>
      </c>
      <c r="J66" s="21"/>
      <c r="K66" s="21"/>
      <c r="L66" s="21"/>
      <c r="M66" s="21"/>
      <c r="N66" s="21"/>
      <c r="O66" s="21"/>
      <c r="P66" s="21"/>
      <c r="Q66" s="21"/>
      <c r="R66" s="21"/>
      <c r="S66" s="21"/>
      <c r="T66" s="21"/>
      <c r="U66" s="336"/>
    </row>
    <row r="67" spans="2:21" ht="15.75" thickBot="1" x14ac:dyDescent="0.3">
      <c r="B67" s="349"/>
      <c r="C67" s="342"/>
      <c r="D67" s="342"/>
      <c r="E67" s="342"/>
      <c r="F67" s="342"/>
      <c r="G67" s="342"/>
      <c r="H67" s="342"/>
      <c r="I67" s="342"/>
      <c r="J67" s="342"/>
      <c r="K67" s="342"/>
      <c r="L67" s="342"/>
      <c r="M67" s="342"/>
      <c r="N67" s="342"/>
      <c r="O67" s="342"/>
      <c r="P67" s="342"/>
      <c r="Q67" s="342"/>
      <c r="R67" s="342"/>
      <c r="S67" s="342"/>
      <c r="T67" s="342"/>
      <c r="U67" s="343"/>
    </row>
  </sheetData>
  <mergeCells count="2">
    <mergeCell ref="B16:C16"/>
    <mergeCell ref="J16:K16"/>
  </mergeCells>
  <pageMargins left="0.31496062992125984" right="0.31496062992125984" top="0.78740157480314965" bottom="0.31496062992125984" header="0.31496062992125984" footer="0.31496062992125984"/>
  <pageSetup paperSize="9" scale="53" fitToHeight="0" orientation="landscape" r:id="rId1"/>
  <rowBreaks count="1" manualBreakCount="1">
    <brk id="45" max="21" man="1"/>
  </rowBreaks>
  <colBreaks count="1" manualBreakCount="1">
    <brk id="1" max="67" man="1"/>
  </colBreaks>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8">
    <tabColor theme="1"/>
    <pageSetUpPr fitToPage="1"/>
  </sheetPr>
  <dimension ref="B2:T77"/>
  <sheetViews>
    <sheetView workbookViewId="0">
      <selection activeCell="I13" sqref="I13"/>
    </sheetView>
  </sheetViews>
  <sheetFormatPr baseColWidth="10" defaultRowHeight="15" x14ac:dyDescent="0.25"/>
  <sheetData>
    <row r="2" spans="2:20" ht="61.5" x14ac:dyDescent="0.9">
      <c r="B2" s="367" t="s">
        <v>207</v>
      </c>
      <c r="C2" s="367"/>
      <c r="D2" s="367"/>
      <c r="E2" s="367"/>
      <c r="F2" s="367"/>
      <c r="G2" s="367"/>
      <c r="H2" s="367"/>
      <c r="I2" s="367"/>
      <c r="J2" s="367"/>
      <c r="K2" s="367"/>
      <c r="L2" s="367"/>
      <c r="M2" s="367"/>
      <c r="N2" s="367"/>
      <c r="O2" s="367"/>
      <c r="P2" s="367"/>
      <c r="Q2" s="367"/>
      <c r="R2" s="367"/>
      <c r="S2" s="367"/>
      <c r="T2" s="367"/>
    </row>
    <row r="5" spans="2:20" x14ac:dyDescent="0.25">
      <c r="B5" s="10" t="s">
        <v>37</v>
      </c>
    </row>
    <row r="6" spans="2:20" x14ac:dyDescent="0.25">
      <c r="B6" t="s">
        <v>34</v>
      </c>
      <c r="C6" t="s">
        <v>40</v>
      </c>
    </row>
    <row r="7" spans="2:20" x14ac:dyDescent="0.25">
      <c r="B7" t="s">
        <v>35</v>
      </c>
      <c r="C7" t="s">
        <v>41</v>
      </c>
    </row>
    <row r="8" spans="2:20" x14ac:dyDescent="0.25">
      <c r="B8" t="s">
        <v>36</v>
      </c>
      <c r="C8" t="s">
        <v>42</v>
      </c>
    </row>
    <row r="9" spans="2:20" x14ac:dyDescent="0.25">
      <c r="B9" t="s">
        <v>54</v>
      </c>
      <c r="C9" t="s">
        <v>102</v>
      </c>
    </row>
    <row r="12" spans="2:20" x14ac:dyDescent="0.25">
      <c r="B12" s="10" t="s">
        <v>38</v>
      </c>
    </row>
    <row r="13" spans="2:20" x14ac:dyDescent="0.25">
      <c r="B13" t="s">
        <v>39</v>
      </c>
      <c r="C13" t="s">
        <v>47</v>
      </c>
      <c r="H13" s="63" t="s">
        <v>215</v>
      </c>
    </row>
    <row r="14" spans="2:20" x14ac:dyDescent="0.25">
      <c r="B14" t="s">
        <v>35</v>
      </c>
      <c r="C14" t="s">
        <v>48</v>
      </c>
      <c r="H14" s="63" t="s">
        <v>87</v>
      </c>
    </row>
    <row r="15" spans="2:20" x14ac:dyDescent="0.25">
      <c r="H15" s="32" t="s">
        <v>43</v>
      </c>
    </row>
    <row r="16" spans="2:20" x14ac:dyDescent="0.25">
      <c r="B16" t="s">
        <v>44</v>
      </c>
      <c r="C16" t="s">
        <v>49</v>
      </c>
      <c r="H16" s="63" t="s">
        <v>88</v>
      </c>
    </row>
    <row r="17" spans="2:20" x14ac:dyDescent="0.25">
      <c r="H17" s="32" t="s">
        <v>45</v>
      </c>
    </row>
    <row r="19" spans="2:20" x14ac:dyDescent="0.25">
      <c r="B19" s="10" t="s">
        <v>46</v>
      </c>
    </row>
    <row r="20" spans="2:20" x14ac:dyDescent="0.25">
      <c r="B20" t="s">
        <v>34</v>
      </c>
      <c r="C20" t="s">
        <v>50</v>
      </c>
      <c r="Q20" s="21"/>
      <c r="R20" s="67"/>
      <c r="S20" s="67"/>
      <c r="T20" s="67"/>
    </row>
    <row r="21" spans="2:20" x14ac:dyDescent="0.25">
      <c r="C21" t="s">
        <v>208</v>
      </c>
      <c r="Q21" s="21"/>
      <c r="R21" s="67"/>
      <c r="S21" s="67"/>
      <c r="T21" s="67"/>
    </row>
    <row r="22" spans="2:20" x14ac:dyDescent="0.25">
      <c r="B22" t="s">
        <v>35</v>
      </c>
      <c r="C22" t="s">
        <v>51</v>
      </c>
      <c r="Q22" s="21"/>
      <c r="R22" s="21"/>
      <c r="S22" s="21"/>
      <c r="T22" s="24"/>
    </row>
    <row r="23" spans="2:20" x14ac:dyDescent="0.25">
      <c r="Q23" s="21"/>
      <c r="R23" s="21"/>
      <c r="S23" s="21"/>
      <c r="T23" s="21"/>
    </row>
    <row r="24" spans="2:20" x14ac:dyDescent="0.25">
      <c r="Q24" s="21"/>
      <c r="R24" s="64"/>
      <c r="S24" s="64"/>
      <c r="T24" s="24"/>
    </row>
    <row r="25" spans="2:20" x14ac:dyDescent="0.25">
      <c r="B25" s="10" t="s">
        <v>52</v>
      </c>
      <c r="L25" s="65"/>
      <c r="M25" s="21"/>
      <c r="N25" s="21"/>
      <c r="O25" s="21"/>
      <c r="P25" s="21"/>
      <c r="Q25" s="21"/>
      <c r="R25" s="64"/>
      <c r="S25" s="64"/>
      <c r="T25" s="24"/>
    </row>
    <row r="26" spans="2:20" ht="21" x14ac:dyDescent="0.35">
      <c r="B26" t="s">
        <v>39</v>
      </c>
      <c r="C26" t="s">
        <v>95</v>
      </c>
      <c r="L26" s="66"/>
      <c r="M26" s="67"/>
      <c r="N26" s="67"/>
      <c r="O26" s="67"/>
      <c r="P26" s="67"/>
      <c r="Q26" s="67"/>
      <c r="R26" s="64"/>
      <c r="S26" s="64"/>
      <c r="T26" s="24"/>
    </row>
    <row r="27" spans="2:20" x14ac:dyDescent="0.25">
      <c r="B27" t="s">
        <v>35</v>
      </c>
      <c r="C27" t="s">
        <v>53</v>
      </c>
      <c r="L27" s="67"/>
      <c r="M27" s="67"/>
      <c r="N27" s="67"/>
      <c r="O27" s="67"/>
      <c r="P27" s="67"/>
      <c r="Q27" s="67"/>
      <c r="R27" s="64"/>
      <c r="S27" s="64"/>
      <c r="T27" s="24"/>
    </row>
    <row r="28" spans="2:20" x14ac:dyDescent="0.25">
      <c r="B28" t="s">
        <v>44</v>
      </c>
      <c r="C28" s="94" t="s">
        <v>97</v>
      </c>
      <c r="D28" s="94"/>
      <c r="E28" s="94"/>
      <c r="F28" s="94"/>
      <c r="G28" s="94"/>
      <c r="H28" s="94"/>
      <c r="I28" s="94"/>
      <c r="J28" s="94"/>
      <c r="K28" s="94"/>
      <c r="L28" s="34"/>
      <c r="M28" s="34"/>
      <c r="N28" s="69"/>
      <c r="O28" s="21"/>
      <c r="P28" s="21"/>
      <c r="Q28" s="24"/>
      <c r="R28" s="64"/>
      <c r="S28" s="64"/>
      <c r="T28" s="24"/>
    </row>
    <row r="29" spans="2:20" x14ac:dyDescent="0.25">
      <c r="B29" t="s">
        <v>54</v>
      </c>
      <c r="C29" t="s">
        <v>55</v>
      </c>
      <c r="L29" s="21"/>
      <c r="M29" s="21"/>
      <c r="N29" s="21"/>
      <c r="O29" s="21"/>
      <c r="P29" s="21"/>
      <c r="Q29" s="21"/>
      <c r="R29" s="64"/>
      <c r="S29" s="64"/>
      <c r="T29" s="24"/>
    </row>
    <row r="30" spans="2:20" x14ac:dyDescent="0.25">
      <c r="C30" t="s">
        <v>56</v>
      </c>
      <c r="L30" s="64"/>
      <c r="M30" s="64"/>
      <c r="N30" s="24"/>
      <c r="O30" s="64"/>
      <c r="P30" s="64"/>
      <c r="Q30" s="24"/>
      <c r="R30" s="64"/>
      <c r="S30" s="64"/>
      <c r="T30" s="24"/>
    </row>
    <row r="31" spans="2:20" x14ac:dyDescent="0.25">
      <c r="L31" s="64"/>
      <c r="M31" s="64"/>
      <c r="N31" s="24"/>
      <c r="O31" s="64"/>
      <c r="P31" s="64"/>
      <c r="Q31" s="24"/>
      <c r="R31" s="64"/>
      <c r="S31" s="64"/>
      <c r="T31" s="24"/>
    </row>
    <row r="32" spans="2:20" x14ac:dyDescent="0.25">
      <c r="L32" s="64"/>
      <c r="M32" s="64"/>
      <c r="N32" s="24"/>
      <c r="O32" s="64"/>
      <c r="P32" s="64"/>
      <c r="Q32" s="24"/>
      <c r="R32" s="64"/>
      <c r="S32" s="64"/>
      <c r="T32" s="24"/>
    </row>
    <row r="33" spans="2:20" x14ac:dyDescent="0.25">
      <c r="B33" s="10" t="s">
        <v>68</v>
      </c>
      <c r="L33" s="64"/>
      <c r="M33" s="64"/>
      <c r="N33" s="24"/>
      <c r="O33" s="64"/>
      <c r="P33" s="64"/>
      <c r="Q33" s="24"/>
      <c r="R33" s="64"/>
      <c r="S33" s="64"/>
      <c r="T33" s="24"/>
    </row>
    <row r="34" spans="2:20" x14ac:dyDescent="0.25">
      <c r="B34" t="s">
        <v>39</v>
      </c>
      <c r="C34" t="s">
        <v>94</v>
      </c>
      <c r="L34" s="64"/>
      <c r="M34" s="64"/>
      <c r="N34" s="24"/>
      <c r="O34" s="64"/>
      <c r="P34" s="64"/>
      <c r="Q34" s="24"/>
    </row>
    <row r="35" spans="2:20" x14ac:dyDescent="0.25">
      <c r="B35" t="s">
        <v>35</v>
      </c>
      <c r="C35" t="s">
        <v>57</v>
      </c>
      <c r="L35" s="64"/>
      <c r="M35" s="64"/>
      <c r="N35" s="24"/>
      <c r="O35" s="64"/>
      <c r="P35" s="64"/>
      <c r="Q35" s="24"/>
    </row>
    <row r="36" spans="2:20" x14ac:dyDescent="0.25">
      <c r="B36" t="s">
        <v>44</v>
      </c>
      <c r="C36" t="s">
        <v>60</v>
      </c>
      <c r="L36" s="64"/>
      <c r="M36" s="64"/>
      <c r="N36" s="24"/>
      <c r="O36" s="64"/>
      <c r="P36" s="64"/>
      <c r="Q36" s="24"/>
    </row>
    <row r="37" spans="2:20" x14ac:dyDescent="0.25">
      <c r="C37" t="s">
        <v>61</v>
      </c>
      <c r="L37" s="64"/>
      <c r="M37" s="64"/>
      <c r="N37" s="24"/>
      <c r="O37" s="64"/>
      <c r="P37" s="64"/>
      <c r="Q37" s="24"/>
    </row>
    <row r="38" spans="2:20" x14ac:dyDescent="0.25">
      <c r="B38" t="s">
        <v>54</v>
      </c>
      <c r="C38" s="10" t="s">
        <v>58</v>
      </c>
      <c r="L38" s="64"/>
      <c r="M38" s="64"/>
      <c r="N38" s="24"/>
      <c r="O38" s="64"/>
      <c r="P38" s="64"/>
      <c r="Q38" s="24"/>
    </row>
    <row r="39" spans="2:20" x14ac:dyDescent="0.25">
      <c r="C39" s="10" t="s">
        <v>59</v>
      </c>
      <c r="L39" s="64"/>
      <c r="M39" s="64"/>
      <c r="N39" s="24"/>
      <c r="O39" s="64"/>
      <c r="P39" s="64"/>
      <c r="Q39" s="24"/>
    </row>
    <row r="40" spans="2:20" x14ac:dyDescent="0.25">
      <c r="B40" t="s">
        <v>62</v>
      </c>
      <c r="C40" t="s">
        <v>63</v>
      </c>
      <c r="L40" s="21"/>
      <c r="M40" s="21"/>
      <c r="N40" s="21"/>
      <c r="O40" s="21"/>
      <c r="P40" s="21"/>
      <c r="Q40" s="21"/>
    </row>
    <row r="41" spans="2:20" x14ac:dyDescent="0.25">
      <c r="C41" t="s">
        <v>64</v>
      </c>
      <c r="L41" s="65"/>
      <c r="M41" s="21"/>
      <c r="N41" s="21"/>
      <c r="O41" s="21"/>
      <c r="P41" s="21"/>
      <c r="Q41" s="21"/>
    </row>
    <row r="42" spans="2:20" x14ac:dyDescent="0.25">
      <c r="C42" t="s">
        <v>65</v>
      </c>
      <c r="L42" s="21"/>
      <c r="M42" s="21"/>
      <c r="N42" s="21"/>
      <c r="O42" s="21"/>
      <c r="P42" s="21"/>
      <c r="Q42" s="21"/>
    </row>
    <row r="43" spans="2:20" x14ac:dyDescent="0.25">
      <c r="B43" t="s">
        <v>66</v>
      </c>
      <c r="C43" t="s">
        <v>96</v>
      </c>
      <c r="L43" s="21"/>
      <c r="M43" s="21"/>
      <c r="N43" s="21"/>
      <c r="O43" s="21"/>
      <c r="P43" s="21"/>
      <c r="Q43" s="21"/>
    </row>
    <row r="44" spans="2:20" x14ac:dyDescent="0.25">
      <c r="C44" t="s">
        <v>67</v>
      </c>
      <c r="L44" s="65"/>
      <c r="M44" s="21"/>
      <c r="N44" s="21"/>
      <c r="O44" s="21"/>
      <c r="P44" s="21"/>
      <c r="Q44" s="21"/>
    </row>
    <row r="45" spans="2:20" x14ac:dyDescent="0.25">
      <c r="L45" s="21"/>
      <c r="M45" s="21"/>
      <c r="N45" s="21"/>
      <c r="O45" s="21"/>
      <c r="P45" s="21"/>
      <c r="Q45" s="21"/>
    </row>
    <row r="46" spans="2:20" x14ac:dyDescent="0.25">
      <c r="L46" s="21"/>
      <c r="M46" s="21"/>
      <c r="N46" s="21"/>
      <c r="O46" s="21"/>
      <c r="P46" s="21"/>
      <c r="Q46" s="21"/>
    </row>
    <row r="47" spans="2:20" x14ac:dyDescent="0.25">
      <c r="B47" s="10" t="s">
        <v>69</v>
      </c>
      <c r="L47" s="21"/>
      <c r="M47" s="21"/>
      <c r="N47" s="21"/>
      <c r="O47" s="21"/>
      <c r="P47" s="21"/>
      <c r="Q47" s="21"/>
    </row>
    <row r="48" spans="2:20" x14ac:dyDescent="0.25">
      <c r="B48" t="s">
        <v>39</v>
      </c>
      <c r="C48" t="s">
        <v>70</v>
      </c>
      <c r="H48" s="63" t="s">
        <v>89</v>
      </c>
      <c r="L48" s="21"/>
      <c r="M48" s="21"/>
      <c r="N48" s="21"/>
      <c r="O48" s="21"/>
      <c r="P48" s="21"/>
      <c r="Q48" s="21"/>
    </row>
    <row r="49" spans="2:17" x14ac:dyDescent="0.25">
      <c r="L49" s="21"/>
      <c r="M49" s="21"/>
      <c r="N49" s="21"/>
      <c r="O49" s="21"/>
      <c r="P49" s="21"/>
      <c r="Q49" s="21"/>
    </row>
    <row r="50" spans="2:17" x14ac:dyDescent="0.25">
      <c r="L50" s="65"/>
      <c r="M50" s="21"/>
      <c r="N50" s="21"/>
      <c r="O50" s="21"/>
      <c r="P50" s="21"/>
      <c r="Q50" s="21"/>
    </row>
    <row r="51" spans="2:17" ht="21" x14ac:dyDescent="0.35">
      <c r="B51" s="10" t="s">
        <v>71</v>
      </c>
      <c r="L51" s="66"/>
      <c r="M51" s="66"/>
      <c r="N51" s="66"/>
      <c r="O51" s="66"/>
      <c r="P51" s="66"/>
      <c r="Q51" s="21"/>
    </row>
    <row r="52" spans="2:17" x14ac:dyDescent="0.25">
      <c r="B52" t="s">
        <v>39</v>
      </c>
      <c r="C52" t="s">
        <v>72</v>
      </c>
      <c r="H52" s="63" t="s">
        <v>73</v>
      </c>
      <c r="L52" s="67"/>
      <c r="M52" s="21"/>
      <c r="N52" s="21"/>
      <c r="O52" s="21"/>
      <c r="P52" s="21"/>
      <c r="Q52" s="21"/>
    </row>
    <row r="53" spans="2:17" x14ac:dyDescent="0.25">
      <c r="L53" s="21"/>
      <c r="M53" s="21"/>
      <c r="N53" s="21"/>
      <c r="O53" s="21"/>
      <c r="P53" s="24"/>
      <c r="Q53" s="21"/>
    </row>
    <row r="54" spans="2:17" x14ac:dyDescent="0.25">
      <c r="L54" s="68"/>
      <c r="M54" s="34"/>
      <c r="N54" s="34"/>
      <c r="O54" s="34"/>
      <c r="P54" s="69"/>
      <c r="Q54" s="21"/>
    </row>
    <row r="55" spans="2:17" x14ac:dyDescent="0.25">
      <c r="B55" s="10" t="s">
        <v>74</v>
      </c>
      <c r="L55" s="68"/>
      <c r="M55" s="34"/>
      <c r="N55" s="34"/>
      <c r="O55" s="34"/>
      <c r="P55" s="69"/>
      <c r="Q55" s="21"/>
    </row>
    <row r="56" spans="2:17" x14ac:dyDescent="0.25">
      <c r="B56" t="s">
        <v>39</v>
      </c>
      <c r="C56" t="s">
        <v>155</v>
      </c>
      <c r="L56" s="34"/>
      <c r="M56" s="34"/>
      <c r="N56" s="34"/>
      <c r="O56" s="34"/>
      <c r="P56" s="69"/>
      <c r="Q56" s="21"/>
    </row>
    <row r="57" spans="2:17" x14ac:dyDescent="0.25">
      <c r="C57" t="s">
        <v>75</v>
      </c>
      <c r="L57" s="46"/>
      <c r="M57" s="46"/>
      <c r="N57" s="46"/>
      <c r="O57" s="46"/>
      <c r="P57" s="69"/>
      <c r="Q57" s="21"/>
    </row>
    <row r="58" spans="2:17" x14ac:dyDescent="0.25">
      <c r="C58" t="s">
        <v>90</v>
      </c>
      <c r="L58" s="21"/>
      <c r="M58" s="21"/>
      <c r="N58" s="21"/>
      <c r="O58" s="21"/>
      <c r="P58" s="21"/>
      <c r="Q58" s="21"/>
    </row>
    <row r="59" spans="2:17" x14ac:dyDescent="0.25">
      <c r="L59" s="64"/>
      <c r="M59" s="64"/>
      <c r="N59" s="64"/>
      <c r="O59" s="64"/>
      <c r="P59" s="24"/>
      <c r="Q59" s="21"/>
    </row>
    <row r="60" spans="2:17" x14ac:dyDescent="0.25">
      <c r="L60" s="67"/>
      <c r="M60" s="67"/>
      <c r="N60" s="67"/>
      <c r="O60" s="67"/>
      <c r="P60" s="67"/>
      <c r="Q60" s="21"/>
    </row>
    <row r="61" spans="2:17" x14ac:dyDescent="0.25">
      <c r="B61" s="10" t="s">
        <v>76</v>
      </c>
      <c r="L61" s="21"/>
      <c r="M61" s="21"/>
      <c r="N61" s="21"/>
      <c r="O61" s="70"/>
      <c r="P61" s="24"/>
      <c r="Q61" s="21"/>
    </row>
    <row r="62" spans="2:17" x14ac:dyDescent="0.25">
      <c r="B62" t="s">
        <v>39</v>
      </c>
      <c r="C62" t="s">
        <v>77</v>
      </c>
      <c r="L62" s="64"/>
      <c r="M62" s="64"/>
      <c r="N62" s="64"/>
      <c r="O62" s="64"/>
      <c r="P62" s="24"/>
      <c r="Q62" s="21"/>
    </row>
    <row r="63" spans="2:17" x14ac:dyDescent="0.25">
      <c r="C63" t="s">
        <v>78</v>
      </c>
      <c r="L63" s="64"/>
      <c r="M63" s="64"/>
      <c r="N63" s="64"/>
      <c r="O63" s="64"/>
      <c r="P63" s="24"/>
      <c r="Q63" s="21"/>
    </row>
    <row r="64" spans="2:17" x14ac:dyDescent="0.25">
      <c r="C64" t="s">
        <v>79</v>
      </c>
      <c r="L64" s="67"/>
      <c r="M64" s="67"/>
      <c r="N64" s="67"/>
      <c r="O64" s="67"/>
      <c r="P64" s="24"/>
      <c r="Q64" s="21"/>
    </row>
    <row r="65" spans="2:17" x14ac:dyDescent="0.25">
      <c r="P65" s="67"/>
      <c r="Q65" s="21"/>
    </row>
    <row r="66" spans="2:17" x14ac:dyDescent="0.25">
      <c r="L66" s="21"/>
      <c r="M66" s="21"/>
      <c r="N66" s="21"/>
      <c r="O66" s="21"/>
      <c r="P66" s="24"/>
      <c r="Q66" s="21"/>
    </row>
    <row r="67" spans="2:17" x14ac:dyDescent="0.25">
      <c r="B67" s="10" t="s">
        <v>101</v>
      </c>
      <c r="L67" s="21"/>
      <c r="M67" s="21"/>
      <c r="N67" s="21"/>
      <c r="O67" s="21"/>
      <c r="P67" s="24"/>
      <c r="Q67" s="21"/>
    </row>
    <row r="68" spans="2:17" x14ac:dyDescent="0.25">
      <c r="B68" t="s">
        <v>39</v>
      </c>
      <c r="C68" t="s">
        <v>98</v>
      </c>
      <c r="L68" s="64"/>
      <c r="M68" s="64"/>
      <c r="N68" s="64"/>
      <c r="O68" s="64"/>
      <c r="P68" s="24"/>
      <c r="Q68" s="21"/>
    </row>
    <row r="69" spans="2:17" x14ac:dyDescent="0.25">
      <c r="C69" t="s">
        <v>99</v>
      </c>
      <c r="L69" s="67"/>
      <c r="M69" s="67"/>
      <c r="N69" s="67"/>
      <c r="O69" s="67"/>
      <c r="P69" s="67"/>
      <c r="Q69" s="21"/>
    </row>
    <row r="70" spans="2:17" x14ac:dyDescent="0.25">
      <c r="C70" t="s">
        <v>100</v>
      </c>
      <c r="L70" s="21"/>
      <c r="M70" s="21"/>
      <c r="N70" s="21"/>
      <c r="O70" s="21"/>
      <c r="P70" s="24"/>
      <c r="Q70" s="21"/>
    </row>
    <row r="71" spans="2:17" x14ac:dyDescent="0.25">
      <c r="L71" s="21"/>
      <c r="M71" s="21"/>
      <c r="N71" s="21"/>
      <c r="O71" s="70"/>
      <c r="P71" s="24"/>
      <c r="Q71" s="21"/>
    </row>
    <row r="72" spans="2:17" x14ac:dyDescent="0.25">
      <c r="L72" s="64"/>
      <c r="M72" s="64"/>
      <c r="N72" s="64"/>
      <c r="O72" s="64"/>
      <c r="P72" s="24"/>
      <c r="Q72" s="21"/>
    </row>
    <row r="73" spans="2:17" x14ac:dyDescent="0.25">
      <c r="L73" s="64"/>
      <c r="M73" s="64"/>
      <c r="N73" s="64"/>
      <c r="O73" s="64"/>
      <c r="P73" s="24"/>
      <c r="Q73" s="21"/>
    </row>
    <row r="74" spans="2:17" x14ac:dyDescent="0.25">
      <c r="L74" s="21"/>
      <c r="M74" s="21"/>
      <c r="N74" s="21"/>
      <c r="O74" s="21"/>
      <c r="P74" s="21"/>
      <c r="Q74" s="21"/>
    </row>
    <row r="75" spans="2:17" x14ac:dyDescent="0.25">
      <c r="L75" s="65"/>
      <c r="M75" s="21"/>
      <c r="N75" s="21"/>
      <c r="O75" s="21"/>
      <c r="P75" s="21"/>
      <c r="Q75" s="21"/>
    </row>
    <row r="76" spans="2:17" x14ac:dyDescent="0.25">
      <c r="L76" s="21"/>
      <c r="M76" s="21"/>
      <c r="N76" s="21"/>
      <c r="O76" s="21"/>
      <c r="P76" s="21"/>
      <c r="Q76" s="21"/>
    </row>
    <row r="77" spans="2:17" x14ac:dyDescent="0.25">
      <c r="L77" s="21"/>
      <c r="M77" s="21"/>
      <c r="N77" s="21"/>
      <c r="O77" s="21"/>
      <c r="P77" s="21"/>
      <c r="Q77" s="21"/>
    </row>
  </sheetData>
  <pageMargins left="0.7" right="0.7" top="0.78740157499999996" bottom="0.78740157499999996" header="0.3" footer="0.3"/>
  <pageSetup paperSize="9" scale="53" orientation="portrait" verticalDpi="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8</vt:i4>
      </vt:variant>
      <vt:variant>
        <vt:lpstr>Benannte Bereiche</vt:lpstr>
      </vt:variant>
      <vt:variant>
        <vt:i4>8</vt:i4>
      </vt:variant>
    </vt:vector>
  </HeadingPairs>
  <TitlesOfParts>
    <vt:vector size="16" baseType="lpstr">
      <vt:lpstr>Wichtige Hinweise</vt:lpstr>
      <vt:lpstr>Gesamtberechnung</vt:lpstr>
      <vt:lpstr>Einnahmen und Ausgaben Jahr 1</vt:lpstr>
      <vt:lpstr>Einnahmen und Ausgaben Jahr 2</vt:lpstr>
      <vt:lpstr>Einnahmen und Ausgaben Jahr 3</vt:lpstr>
      <vt:lpstr>Ergänzungsmittel Barrierefreihe</vt:lpstr>
      <vt:lpstr>VN Prognose</vt:lpstr>
      <vt:lpstr>Hilfestellungen</vt:lpstr>
      <vt:lpstr>'Einnahmen und Ausgaben Jahr 1'!Druckbereich</vt:lpstr>
      <vt:lpstr>'Einnahmen und Ausgaben Jahr 2'!Druckbereich</vt:lpstr>
      <vt:lpstr>'Einnahmen und Ausgaben Jahr 3'!Druckbereich</vt:lpstr>
      <vt:lpstr>'Ergänzungsmittel Barrierefreihe'!Druckbereich</vt:lpstr>
      <vt:lpstr>Gesamtberechnung!Druckbereich</vt:lpstr>
      <vt:lpstr>Hilfestellungen!Druckbereich</vt:lpstr>
      <vt:lpstr>'VN Prognose'!Druckbereich</vt:lpstr>
      <vt:lpstr>'Wichtige Hinweise'!Druckbereich</vt:lpstr>
    </vt:vector>
  </TitlesOfParts>
  <Company>BR Arnsberg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Klaholz, Christian</dc:creator>
  <cp:lastModifiedBy>Hoevel, Sabine</cp:lastModifiedBy>
  <cp:lastPrinted>2024-01-10T12:33:42Z</cp:lastPrinted>
  <dcterms:created xsi:type="dcterms:W3CDTF">2019-08-29T09:12:44Z</dcterms:created>
  <dcterms:modified xsi:type="dcterms:W3CDTF">2024-01-10T12:33:51Z</dcterms:modified>
</cp:coreProperties>
</file>