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nnovation der Weiterbildung\2026\Muster\"/>
    </mc:Choice>
  </mc:AlternateContent>
  <bookViews>
    <workbookView xWindow="0" yWindow="0" windowWidth="25200" windowHeight="11850" tabRatio="729" firstSheet="1" activeTab="1"/>
  </bookViews>
  <sheets>
    <sheet name="Wichtige Hinweise" sheetId="12" r:id="rId1"/>
    <sheet name="Gesamtberechnung" sheetId="1" r:id="rId2"/>
    <sheet name="2026" sheetId="2" r:id="rId3"/>
    <sheet name="Einnahmen und Ausgaben Jahr 2" sheetId="14" state="hidden" r:id="rId4"/>
    <sheet name="Einnahmen und Ausgaben Jahr 3" sheetId="15" state="hidden" r:id="rId5"/>
    <sheet name="Ergänzungsmittel Barrierefreihe" sheetId="13" state="hidden" r:id="rId6"/>
    <sheet name="VN Prognose" sheetId="16" r:id="rId7"/>
    <sheet name="Hilfestellungen" sheetId="11" r:id="rId8"/>
  </sheets>
  <definedNames>
    <definedName name="_xlnm.Print_Area" localSheetId="2">'2026'!$A$1:$V$52</definedName>
    <definedName name="_xlnm.Print_Area" localSheetId="3">'Einnahmen und Ausgaben Jahr 2'!$A$1:$V$52</definedName>
    <definedName name="_xlnm.Print_Area" localSheetId="4">'Einnahmen und Ausgaben Jahr 3'!$A$1:$V$52</definedName>
    <definedName name="_xlnm.Print_Area" localSheetId="5">'Ergänzungsmittel Barrierefreihe'!$B$2:$N$58</definedName>
    <definedName name="_xlnm.Print_Area" localSheetId="1">Gesamtberechnung!$A$1:$O$30</definedName>
    <definedName name="_xlnm.Print_Area" localSheetId="7">Hilfestellungen!$A$1:$O$66</definedName>
    <definedName name="_xlnm.Print_Area" localSheetId="6">'VN Prognose'!$B$2:$U$67</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M48" i="15" l="1"/>
  <c r="M47" i="15"/>
  <c r="M46" i="15"/>
  <c r="M45" i="15"/>
  <c r="M44" i="15"/>
  <c r="M43" i="15"/>
  <c r="M42" i="15"/>
  <c r="M41" i="15"/>
  <c r="F41" i="15"/>
  <c r="M40" i="15"/>
  <c r="F40" i="15"/>
  <c r="M39" i="15"/>
  <c r="F39" i="15"/>
  <c r="F38" i="15"/>
  <c r="U37" i="15"/>
  <c r="T37" i="15"/>
  <c r="U48" i="15" s="1"/>
  <c r="M37" i="15"/>
  <c r="F37" i="15"/>
  <c r="M36" i="15"/>
  <c r="F36" i="15"/>
  <c r="M35" i="15"/>
  <c r="F35" i="15"/>
  <c r="M34" i="15"/>
  <c r="F34" i="15"/>
  <c r="M33" i="15"/>
  <c r="F33" i="15"/>
  <c r="M32" i="15"/>
  <c r="F32" i="15"/>
  <c r="M31" i="15"/>
  <c r="F31" i="15"/>
  <c r="U30" i="15"/>
  <c r="T30"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U16" i="15"/>
  <c r="T16" i="15"/>
  <c r="M16" i="15"/>
  <c r="F16" i="15"/>
  <c r="M15" i="15"/>
  <c r="F15" i="15"/>
  <c r="M14" i="15"/>
  <c r="F14" i="15"/>
  <c r="M13" i="15"/>
  <c r="M7" i="15" s="1"/>
  <c r="M6" i="15" s="1"/>
  <c r="N50" i="15" s="1"/>
  <c r="F13" i="15"/>
  <c r="M12" i="15"/>
  <c r="F12" i="15"/>
  <c r="M11" i="15"/>
  <c r="F11" i="15"/>
  <c r="M10" i="15"/>
  <c r="F10" i="15"/>
  <c r="F8" i="15" s="1"/>
  <c r="N8" i="15"/>
  <c r="N6" i="15" s="1"/>
  <c r="N51" i="15" s="1"/>
  <c r="M8" i="15"/>
  <c r="G8" i="15"/>
  <c r="U7" i="15"/>
  <c r="T7" i="15"/>
  <c r="N7" i="15"/>
  <c r="U6" i="15"/>
  <c r="U49" i="15" s="1"/>
  <c r="T6" i="15"/>
  <c r="M48" i="14"/>
  <c r="M47" i="14"/>
  <c r="M46" i="14"/>
  <c r="M45" i="14"/>
  <c r="M44" i="14"/>
  <c r="M43" i="14"/>
  <c r="M42" i="14"/>
  <c r="M41" i="14"/>
  <c r="F41" i="14"/>
  <c r="M40" i="14"/>
  <c r="F40" i="14"/>
  <c r="M39" i="14"/>
  <c r="M8" i="14" s="1"/>
  <c r="F39" i="14"/>
  <c r="F38" i="14"/>
  <c r="U37" i="14"/>
  <c r="T37" i="14"/>
  <c r="U48" i="14" s="1"/>
  <c r="M37" i="14"/>
  <c r="F37" i="14"/>
  <c r="M36" i="14"/>
  <c r="F36" i="14"/>
  <c r="M35" i="14"/>
  <c r="F35" i="14"/>
  <c r="M34" i="14"/>
  <c r="F34" i="14"/>
  <c r="M33" i="14"/>
  <c r="F33" i="14"/>
  <c r="M32" i="14"/>
  <c r="F32" i="14"/>
  <c r="M31" i="14"/>
  <c r="F31" i="14"/>
  <c r="U30" i="14"/>
  <c r="T30"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U16" i="14"/>
  <c r="T16" i="14"/>
  <c r="M16" i="14"/>
  <c r="F16" i="14"/>
  <c r="M15" i="14"/>
  <c r="F15" i="14"/>
  <c r="M14" i="14"/>
  <c r="F14" i="14"/>
  <c r="M13" i="14"/>
  <c r="M7" i="14" s="1"/>
  <c r="M6" i="14" s="1"/>
  <c r="N50" i="14" s="1"/>
  <c r="F13" i="14"/>
  <c r="M12" i="14"/>
  <c r="F12" i="14"/>
  <c r="M11" i="14"/>
  <c r="F11" i="14"/>
  <c r="M10" i="14"/>
  <c r="F10" i="14"/>
  <c r="F8" i="14" s="1"/>
  <c r="N8" i="14"/>
  <c r="N6" i="14" s="1"/>
  <c r="N51" i="14" s="1"/>
  <c r="G8" i="14"/>
  <c r="U7" i="14"/>
  <c r="T7" i="14"/>
  <c r="N7" i="14"/>
  <c r="U6" i="14"/>
  <c r="U49" i="14" s="1"/>
  <c r="T6" i="14"/>
  <c r="U7" i="2"/>
  <c r="U6" i="2" s="1"/>
  <c r="T7" i="2"/>
  <c r="G8" i="2"/>
  <c r="M10" i="2"/>
  <c r="M11" i="2"/>
  <c r="M12" i="2"/>
  <c r="M13" i="2"/>
  <c r="M14" i="2"/>
  <c r="M15"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8" i="2" l="1"/>
  <c r="M55" i="13" l="1"/>
  <c r="M37" i="13"/>
  <c r="M19" i="13"/>
  <c r="M12" i="13"/>
  <c r="M42" i="13" l="1"/>
  <c r="M24" i="13"/>
  <c r="M6" i="13"/>
  <c r="N17" i="16" l="1"/>
  <c r="N14" i="16"/>
  <c r="N12" i="16"/>
  <c r="M17" i="16"/>
  <c r="M14" i="16"/>
  <c r="M12" i="16"/>
  <c r="F13" i="16"/>
  <c r="E13" i="16"/>
  <c r="D13" i="16"/>
  <c r="O13" i="16"/>
  <c r="N16" i="16" l="1"/>
  <c r="M16" i="16"/>
  <c r="M47" i="2"/>
  <c r="N8" i="2"/>
  <c r="N28" i="13" l="1"/>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F12" i="13"/>
  <c r="F10" i="13" s="1"/>
  <c r="F22" i="1"/>
  <c r="F17" i="16" s="1"/>
  <c r="F19" i="1"/>
  <c r="F18" i="1"/>
  <c r="E22" i="1"/>
  <c r="E17" i="16" s="1"/>
  <c r="E19" i="1"/>
  <c r="E18" i="1"/>
  <c r="E14" i="16" s="1"/>
  <c r="N7" i="2"/>
  <c r="U37" i="2"/>
  <c r="L17" i="16" s="1"/>
  <c r="O17" i="16" s="1"/>
  <c r="U30" i="2"/>
  <c r="U16" i="2"/>
  <c r="T30" i="2"/>
  <c r="D19" i="1" s="1"/>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T37" i="2"/>
  <c r="D22" i="1" s="1"/>
  <c r="D17" i="16" s="1"/>
  <c r="T16" i="2"/>
  <c r="D18" i="1" s="1"/>
  <c r="F14" i="16" l="1"/>
  <c r="M8" i="2"/>
  <c r="M10" i="13"/>
  <c r="M46" i="13"/>
  <c r="N57" i="13" s="1"/>
  <c r="N18" i="16"/>
  <c r="N20" i="16" s="1"/>
  <c r="M18" i="16"/>
  <c r="M20" i="16" s="1"/>
  <c r="L14" i="16"/>
  <c r="O14" i="16" s="1"/>
  <c r="D14" i="16"/>
  <c r="N6" i="2"/>
  <c r="M28" i="13"/>
  <c r="N39" i="13" s="1"/>
  <c r="F28" i="13"/>
  <c r="E23" i="1"/>
  <c r="E18" i="16" s="1"/>
  <c r="E16" i="1"/>
  <c r="E12" i="16" s="1"/>
  <c r="L18" i="16"/>
  <c r="M7" i="2"/>
  <c r="N12" i="1"/>
  <c r="M12" i="1"/>
  <c r="L12" i="1"/>
  <c r="L11" i="16"/>
  <c r="M11" i="16"/>
  <c r="N11" i="16"/>
  <c r="G17" i="1"/>
  <c r="G13" i="16" s="1"/>
  <c r="F16" i="1" l="1"/>
  <c r="F12" i="16" s="1"/>
  <c r="F23" i="1"/>
  <c r="F18" i="16" s="1"/>
  <c r="N21" i="13"/>
  <c r="O18" i="16"/>
  <c r="N51" i="2"/>
  <c r="L12" i="16" s="1"/>
  <c r="O12" i="16" s="1"/>
  <c r="U49" i="2"/>
  <c r="T6" i="2"/>
  <c r="M6" i="2"/>
  <c r="N50" i="2" s="1"/>
  <c r="L16" i="16" l="1"/>
  <c r="L20" i="16" s="1"/>
  <c r="O20" i="16" s="1"/>
  <c r="U48" i="2"/>
  <c r="D23" i="1"/>
  <c r="D18" i="16" s="1"/>
  <c r="O16" i="16" l="1"/>
  <c r="D16" i="1"/>
  <c r="I42" i="16" l="1"/>
  <c r="P53" i="16"/>
  <c r="P17" i="16"/>
  <c r="P18" i="16"/>
  <c r="Q64" i="16"/>
  <c r="I53" i="16"/>
  <c r="P20" i="16"/>
  <c r="I64" i="16"/>
  <c r="D21" i="1"/>
  <c r="D12" i="16"/>
  <c r="F21" i="1"/>
  <c r="F16" i="16" s="1"/>
  <c r="G18" i="1"/>
  <c r="G19" i="1"/>
  <c r="L6" i="1"/>
  <c r="G14" i="16" l="1"/>
  <c r="D25" i="1"/>
  <c r="D16" i="16"/>
  <c r="N16" i="1"/>
  <c r="G16" i="1"/>
  <c r="G12" i="16" s="1"/>
  <c r="D20" i="16" l="1"/>
  <c r="M14" i="1"/>
  <c r="O14" i="1"/>
  <c r="G23" i="1"/>
  <c r="G18" i="16" s="1"/>
  <c r="G22" i="1"/>
  <c r="E21" i="1"/>
  <c r="E16" i="16" s="1"/>
  <c r="O16" i="1" l="1"/>
  <c r="G17" i="16"/>
  <c r="E25" i="1"/>
  <c r="F25" i="1"/>
  <c r="E20" i="16" l="1"/>
  <c r="F20" i="16"/>
  <c r="G21" i="1"/>
  <c r="O17" i="1" l="1"/>
  <c r="G16" i="16"/>
  <c r="E38" i="16" s="1"/>
  <c r="H23" i="1"/>
  <c r="H22" i="1"/>
  <c r="G25" i="1"/>
  <c r="G20" i="16" l="1"/>
  <c r="J31" i="16" s="1"/>
  <c r="G33" i="16" s="1"/>
  <c r="O10" i="1"/>
  <c r="E51" i="16"/>
  <c r="E49" i="16"/>
  <c r="F49" i="16" s="1"/>
  <c r="F38" i="16"/>
  <c r="E29" i="16"/>
  <c r="F29" i="16" s="1"/>
  <c r="E31" i="16"/>
  <c r="H17" i="16"/>
  <c r="H18" i="16"/>
  <c r="O9" i="1"/>
  <c r="H25" i="1"/>
  <c r="N11" i="1" s="1"/>
  <c r="H20" i="16" l="1"/>
  <c r="F40" i="16" s="1"/>
  <c r="P42" i="16" s="1"/>
  <c r="N40" i="16"/>
  <c r="U42" i="16" s="1"/>
  <c r="U53" i="16"/>
  <c r="I55" i="16" s="1"/>
  <c r="E60" i="16"/>
  <c r="F60" i="16" s="1"/>
  <c r="U64" i="16"/>
  <c r="I66" i="16" s="1"/>
  <c r="E62" i="16"/>
  <c r="I44" i="16" l="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U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9"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9"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15" authorId="0" shapeId="0">
      <text>
        <r>
          <rPr>
            <b/>
            <sz val="9"/>
            <color indexed="81"/>
            <rFont val="Segoe UI"/>
            <family val="2"/>
          </rPr>
          <t>Klaholz, Christian:</t>
        </r>
        <r>
          <rPr>
            <sz val="9"/>
            <color indexed="81"/>
            <rFont val="Segoe UI"/>
            <family val="2"/>
          </rPr>
          <t xml:space="preserve">
Spenden und Sponsoren</t>
        </r>
      </text>
    </comment>
    <comment ref="U1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29" authorId="0" shapeId="0">
      <text>
        <r>
          <rPr>
            <b/>
            <sz val="9"/>
            <color indexed="81"/>
            <rFont val="Segoe UI"/>
            <family val="2"/>
          </rPr>
          <t>Klaholz, Christian:</t>
        </r>
        <r>
          <rPr>
            <sz val="9"/>
            <color indexed="81"/>
            <rFont val="Segoe UI"/>
            <family val="2"/>
          </rPr>
          <t xml:space="preserve">
Ticketverkäufe, Eintritte, Teilnahmegebühren etc.</t>
        </r>
      </text>
    </comment>
    <comment ref="U3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6"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R38"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3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U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9"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9"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15" authorId="0" shapeId="0">
      <text>
        <r>
          <rPr>
            <b/>
            <sz val="9"/>
            <color indexed="81"/>
            <rFont val="Segoe UI"/>
            <family val="2"/>
          </rPr>
          <t>Klaholz, Christian:</t>
        </r>
        <r>
          <rPr>
            <sz val="9"/>
            <color indexed="81"/>
            <rFont val="Segoe UI"/>
            <family val="2"/>
          </rPr>
          <t xml:space="preserve">
Spenden und Sponsoren</t>
        </r>
      </text>
    </comment>
    <comment ref="U1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29" authorId="0" shapeId="0">
      <text>
        <r>
          <rPr>
            <b/>
            <sz val="9"/>
            <color indexed="81"/>
            <rFont val="Segoe UI"/>
            <family val="2"/>
          </rPr>
          <t>Klaholz, Christian:</t>
        </r>
        <r>
          <rPr>
            <sz val="9"/>
            <color indexed="81"/>
            <rFont val="Segoe UI"/>
            <family val="2"/>
          </rPr>
          <t xml:space="preserve">
Ticketverkäufe, Eintritte, Teilnahmegebühren etc.</t>
        </r>
      </text>
    </comment>
    <comment ref="U3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6"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R38"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3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U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9"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9"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15" authorId="0" shapeId="0">
      <text>
        <r>
          <rPr>
            <b/>
            <sz val="9"/>
            <color indexed="81"/>
            <rFont val="Segoe UI"/>
            <family val="2"/>
          </rPr>
          <t>Klaholz, Christian:</t>
        </r>
        <r>
          <rPr>
            <sz val="9"/>
            <color indexed="81"/>
            <rFont val="Segoe UI"/>
            <family val="2"/>
          </rPr>
          <t xml:space="preserve">
Spenden und Sponsoren</t>
        </r>
      </text>
    </comment>
    <comment ref="U1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29" authorId="0" shapeId="0">
      <text>
        <r>
          <rPr>
            <b/>
            <sz val="9"/>
            <color indexed="81"/>
            <rFont val="Segoe UI"/>
            <family val="2"/>
          </rPr>
          <t>Klaholz, Christian:</t>
        </r>
        <r>
          <rPr>
            <sz val="9"/>
            <color indexed="81"/>
            <rFont val="Segoe UI"/>
            <family val="2"/>
          </rPr>
          <t xml:space="preserve">
Ticketverkäufe, Eintritte, Teilnahmegebühren etc.</t>
        </r>
      </text>
    </comment>
    <comment ref="U3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6"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R38"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38"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<sst xmlns="http://schemas.openxmlformats.org/spreadsheetml/2006/main" count="450" uniqueCount="187">
  <si>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</si>
  <si>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</si>
  <si>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</si>
  <si>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</si>
  <si>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</si>
  <si>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</si>
  <si>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</si>
  <si>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</si>
  <si>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</si>
  <si>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</si>
  <si>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</si>
  <si>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</si>
  <si>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</si>
  <si>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</si>
  <si>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</si>
  <si>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</si>
  <si>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</si>
  <si>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</si>
  <si>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</si>
  <si>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</si>
  <si>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</si>
  <si>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</si>
  <si>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</si>
  <si>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</si>
  <si>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</si>
  <si>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</si>
  <si>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</si>
  <si>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</si>
  <si>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</si>
  <si>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Posten Eigenanteil in bar</t>
  </si>
  <si>
    <t>Bereits bewilligt?</t>
  </si>
  <si>
    <t>Mustermaßnahme</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</si>
  <si>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</si>
  <si>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</si>
  <si>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</si>
  <si>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</si>
  <si>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</si>
  <si>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</si>
  <si>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</si>
  <si>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</si>
  <si>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</si>
  <si>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</si>
  <si>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</si>
  <si>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</si>
  <si>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</si>
  <si>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</si>
  <si>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</si>
  <si>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</si>
  <si>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</si>
  <si>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</si>
  <si>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</si>
  <si>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</si>
  <si>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e)</t>
  </si>
  <si>
    <t>Da es sich bei Ausgaben für das BE um eine reine Rechengröße handelt, muss BE sowohl auf der Ausgabenseite als auch auf der Einnahmenseite in derselben Höhe eingetragen</t>
  </si>
  <si>
    <t>auf der Ausgabenseite.</t>
  </si>
  <si>
    <t>Beschäftigungsverhältnis heraus (z. B. Angestellte einer juristischen Person während ihrer Arbeitszeit).</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</si>
  <si>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</si>
  <si>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</si>
  <si>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</si>
  <si>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</si>
  <si>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</si>
  <si>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</si>
  <si>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</si>
  <si>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</si>
  <si>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</si>
  <si>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</si>
  <si>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</si>
  <si>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</si>
  <si>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</si>
  <si>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</si>
  <si>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</si>
  <si>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</si>
  <si>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</si>
  <si>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</si>
  <si>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</si>
  <si>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</si>
  <si>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</si>
  <si>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</si>
  <si>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</si>
  <si>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</si>
  <si>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</si>
  <si>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</si>
  <si>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</si>
  <si>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</si>
  <si>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</si>
  <si>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</si>
  <si>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</si>
  <si>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</si>
  <si>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</si>
  <si>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BITTE ZUERST LESEN!</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</si>
  <si>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</si>
  <si>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</si>
  <si>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</si>
  <si>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</si>
  <si>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</si>
  <si>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</si>
  <si>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</si>
  <si>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</si>
  <si>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</si>
  <si>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</si>
  <si>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</si>
  <si>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</si>
  <si>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</si>
  <si>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</si>
  <si>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</si>
  <si>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</si>
  <si>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</si>
  <si>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</si>
  <si>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</si>
  <si>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</si>
  <si>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</si>
  <si>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</si>
  <si>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</si>
  <si>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</si>
  <si>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</si>
  <si>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</si>
  <si>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</si>
  <si>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</si>
  <si>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</si>
  <si>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</si>
  <si>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</si>
  <si>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</si>
  <si>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</si>
  <si>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</si>
  <si>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</si>
  <si>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</si>
  <si>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</si>
  <si>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</si>
  <si>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</si>
  <si>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</si>
  <si>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</si>
  <si>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</si>
  <si>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</si>
  <si>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</si>
  <si>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</si>
  <si>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</si>
  <si>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</si>
  <si>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</si>
  <si>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</si>
  <si>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</si>
  <si>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</si>
  <si>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</si>
  <si>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</si>
  <si>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</si>
  <si>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</si>
  <si>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</si>
  <si>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</si>
  <si>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</si>
  <si>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</si>
  <si>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</si>
  <si>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</si>
  <si>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</si>
  <si>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</si>
  <si>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</si>
  <si>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</si>
  <si>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</si>
  <si>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</si>
  <si>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</si>
  <si>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</si>
  <si>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</si>
  <si>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Ausgaben für Ergänzungsmittel Barrierefreiheit</t>
  </si>
  <si>
    <t>Prognose Verwendungsnachweis</t>
  </si>
  <si>
    <t>Vergleich zwischen SOLL- und IST-Stand der Maßnahme</t>
  </si>
  <si>
    <t>Erstattungsprognose nach Finanzierungsart</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</si>
  <si>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</si>
  <si>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</si>
  <si>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</si>
  <si>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</si>
  <si>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</si>
  <si>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</si>
  <si>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</si>
  <si>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</si>
  <si>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</si>
  <si>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</si>
  <si>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</si>
  <si>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</si>
  <si>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</si>
  <si>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</si>
  <si>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</si>
  <si>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</si>
  <si>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</si>
  <si>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Versionsdatum ist der 23.01.2024. Erstellt durch Christian Klaholz, Bezirksregierung Arnsberg.</t>
  </si>
  <si>
    <t>werden, beispielsweise auf der Einnahmenseite "Eigenanteil durch BE 300 EUR für 2021" ausgeglichen durch Personalausgaben "Aufbau Veranstaltung 15 Stunden x 20 EUR BE"</t>
  </si>
  <si>
    <t>Summe Personal</t>
  </si>
  <si>
    <t>TT.MM.JJJJ</t>
  </si>
  <si>
    <t>Der Eigenanteil soll angemessen sein, d. h.  mindestens 20% der zuwendungsfähigen Gesamtausgaben betragen.</t>
  </si>
  <si>
    <t>Anteilsfinanzierung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</si>
</sst>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
      <b/>
      <i/>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444">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 fillId="2" borderId="0" xfId="0" applyFont="1" applyFill="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0" fontId="2" fillId="2" borderId="6" xfId="0" applyFont="1" applyFill="1" applyBorder="1"/>
    <xf numFmtId="0" fontId="1" fillId="0" borderId="4" xfId="0" applyFont="1" applyBorder="1" applyAlignment="1">
      <alignment horizontal="right"/>
    </xf>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39" xfId="0"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53" xfId="0" applyFont="1" applyFill="1" applyBorder="1"/>
    <xf numFmtId="164" fontId="0" fillId="3" borderId="53" xfId="0" applyNumberFormat="1" applyFill="1" applyBorder="1"/>
    <xf numFmtId="0" fontId="10" fillId="3" borderId="41" xfId="0" applyFont="1" applyFill="1" applyBorder="1"/>
    <xf numFmtId="164" fontId="10" fillId="0" borderId="50" xfId="0" applyNumberFormat="1" applyFont="1" applyFill="1" applyBorder="1"/>
    <xf numFmtId="164" fontId="0" fillId="3" borderId="50" xfId="0" applyNumberFormat="1" applyFill="1" applyBorder="1"/>
    <xf numFmtId="0" fontId="10" fillId="3" borderId="53" xfId="0" applyFont="1" applyFill="1" applyBorder="1"/>
    <xf numFmtId="0" fontId="0" fillId="3" borderId="44" xfId="0" applyFont="1" applyFill="1" applyBorder="1"/>
    <xf numFmtId="164" fontId="0" fillId="3" borderId="46" xfId="0" applyNumberFormat="1" applyFont="1" applyFill="1" applyBorder="1"/>
    <xf numFmtId="0" fontId="0" fillId="3" borderId="46" xfId="0" applyFont="1" applyFill="1" applyBorder="1"/>
    <xf numFmtId="0" fontId="10" fillId="3" borderId="46" xfId="0" applyFont="1" applyFill="1" applyBorder="1"/>
    <xf numFmtId="0" fontId="10" fillId="5" borderId="14" xfId="0" applyFont="1" applyFill="1" applyBorder="1" applyAlignment="1">
      <alignment wrapText="1"/>
    </xf>
    <xf numFmtId="0" fontId="10" fillId="0" borderId="46" xfId="0" applyFont="1" applyFill="1" applyBorder="1"/>
    <xf numFmtId="0" fontId="0" fillId="2" borderId="15" xfId="0" applyFill="1" applyBorder="1"/>
    <xf numFmtId="0" fontId="8" fillId="0" borderId="45" xfId="0" applyFont="1" applyBorder="1"/>
    <xf numFmtId="0" fontId="0" fillId="0" borderId="45" xfId="0" applyBorder="1"/>
    <xf numFmtId="0" fontId="9" fillId="0" borderId="46" xfId="0" applyFont="1" applyBorder="1"/>
    <xf numFmtId="0" fontId="0" fillId="7" borderId="0" xfId="0" applyFill="1" applyBorder="1"/>
    <xf numFmtId="0" fontId="4" fillId="2" borderId="13" xfId="0" applyFont="1" applyFill="1" applyBorder="1"/>
    <xf numFmtId="0" fontId="10" fillId="5" borderId="37" xfId="0" applyFont="1" applyFill="1" applyBorder="1" applyAlignment="1">
      <alignment wrapText="1"/>
    </xf>
    <xf numFmtId="0" fontId="4" fillId="2" borderId="0" xfId="0" applyFont="1" applyFill="1" applyBorder="1"/>
    <xf numFmtId="0" fontId="0" fillId="0" borderId="55" xfId="0" applyBorder="1"/>
    <xf numFmtId="0" fontId="11" fillId="0" borderId="42" xfId="0" applyFont="1" applyFill="1" applyBorder="1"/>
    <xf numFmtId="0" fontId="0" fillId="3" borderId="55" xfId="0" applyFont="1" applyFill="1" applyBorder="1"/>
    <xf numFmtId="164" fontId="0" fillId="0" borderId="55" xfId="0" applyNumberFormat="1" applyFont="1" applyFill="1" applyBorder="1"/>
    <xf numFmtId="0" fontId="0" fillId="0" borderId="46" xfId="0" applyFont="1" applyFill="1" applyBorder="1"/>
    <xf numFmtId="0" fontId="0" fillId="0" borderId="45" xfId="0" applyFont="1" applyFill="1" applyBorder="1"/>
    <xf numFmtId="164" fontId="10" fillId="0" borderId="0" xfId="0" applyNumberFormat="1" applyFont="1" applyFill="1" applyBorder="1" applyAlignment="1">
      <alignment wrapText="1"/>
    </xf>
    <xf numFmtId="0" fontId="10" fillId="3" borderId="45" xfId="0" applyFont="1" applyFill="1" applyBorder="1"/>
    <xf numFmtId="164" fontId="10" fillId="0" borderId="0" xfId="0" applyNumberFormat="1" applyFont="1" applyFill="1" applyBorder="1"/>
    <xf numFmtId="0" fontId="10" fillId="0" borderId="0" xfId="0" applyFont="1" applyFill="1" applyBorder="1" applyAlignment="1">
      <alignment wrapText="1"/>
    </xf>
    <xf numFmtId="0" fontId="2" fillId="2" borderId="14" xfId="0" applyFont="1" applyFill="1" applyBorder="1"/>
    <xf numFmtId="0" fontId="2" fillId="2" borderId="7" xfId="0" applyFont="1" applyFill="1" applyBorder="1"/>
    <xf numFmtId="0" fontId="4" fillId="2" borderId="5" xfId="0" applyFont="1" applyFill="1" applyBorder="1"/>
    <xf numFmtId="0" fontId="0" fillId="3" borderId="12" xfId="0" applyFill="1" applyBorder="1"/>
    <xf numFmtId="0" fontId="11" fillId="3" borderId="12" xfId="0" applyFont="1" applyFill="1" applyBorder="1"/>
    <xf numFmtId="0" fontId="11" fillId="3" borderId="50" xfId="0" applyFont="1" applyFill="1" applyBorder="1"/>
    <xf numFmtId="0" fontId="0" fillId="0" borderId="55" xfId="0" applyFont="1" applyFill="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37"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2"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37" xfId="0" applyFont="1" applyFill="1" applyBorder="1" applyAlignment="1">
      <alignment horizontal="left" vertical="top" wrapText="1"/>
    </xf>
    <xf numFmtId="164" fontId="10" fillId="5" borderId="37"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45" xfId="0" applyFont="1" applyFill="1" applyBorder="1" applyAlignment="1">
      <alignment horizontal="left" vertical="top"/>
    </xf>
    <xf numFmtId="0" fontId="10" fillId="3" borderId="46" xfId="0" applyFont="1" applyFill="1" applyBorder="1" applyAlignment="1">
      <alignment horizontal="left" vertical="top"/>
    </xf>
    <xf numFmtId="0" fontId="0" fillId="3" borderId="46" xfId="0" applyFont="1" applyFill="1" applyBorder="1" applyAlignment="1">
      <alignment horizontal="left" vertical="top"/>
    </xf>
    <xf numFmtId="164" fontId="0" fillId="3" borderId="46" xfId="0" applyNumberFormat="1" applyFont="1" applyFill="1" applyBorder="1" applyAlignment="1">
      <alignment horizontal="left" vertical="top"/>
    </xf>
    <xf numFmtId="0" fontId="0" fillId="0" borderId="0" xfId="0" applyAlignment="1">
      <alignment horizontal="left" vertical="top"/>
    </xf>
    <xf numFmtId="0" fontId="0" fillId="3" borderId="44" xfId="0" applyFont="1" applyFill="1" applyBorder="1" applyAlignment="1">
      <alignment horizontal="left" vertical="top"/>
    </xf>
    <xf numFmtId="0" fontId="10" fillId="3" borderId="45" xfId="0" applyFont="1" applyFill="1" applyBorder="1" applyAlignment="1">
      <alignment horizontal="left" vertical="top" wrapText="1"/>
    </xf>
    <xf numFmtId="0" fontId="10" fillId="3" borderId="46" xfId="0" applyFont="1" applyFill="1" applyBorder="1" applyAlignment="1">
      <alignment horizontal="left" vertical="top" wrapText="1"/>
    </xf>
    <xf numFmtId="164" fontId="10" fillId="0" borderId="46" xfId="0" applyNumberFormat="1" applyFont="1" applyBorder="1"/>
    <xf numFmtId="0" fontId="15" fillId="0" borderId="4" xfId="0" applyFont="1" applyBorder="1"/>
    <xf numFmtId="164" fontId="10" fillId="0" borderId="55" xfId="0" applyNumberFormat="1" applyFont="1" applyBorder="1"/>
    <xf numFmtId="0" fontId="0" fillId="2" borderId="6" xfId="0" applyFill="1" applyBorder="1"/>
    <xf numFmtId="0" fontId="13" fillId="5" borderId="10" xfId="0" applyFont="1" applyFill="1" applyBorder="1" applyAlignment="1">
      <alignment horizontal="left" vertical="top"/>
    </xf>
    <xf numFmtId="164" fontId="13" fillId="0" borderId="46" xfId="0" applyNumberFormat="1" applyFont="1" applyBorder="1"/>
    <xf numFmtId="0" fontId="8" fillId="0" borderId="55" xfId="0" applyFont="1" applyBorder="1"/>
    <xf numFmtId="0" fontId="13" fillId="0" borderId="46" xfId="0" applyFont="1" applyFill="1" applyBorder="1"/>
    <xf numFmtId="164" fontId="8" fillId="0" borderId="4"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46" xfId="0" applyFont="1" applyBorder="1"/>
    <xf numFmtId="164" fontId="8" fillId="0" borderId="51" xfId="0" applyNumberFormat="1" applyFont="1" applyBorder="1" applyAlignment="1">
      <alignment horizontal="right" vertical="top"/>
    </xf>
    <xf numFmtId="0" fontId="13" fillId="0" borderId="44" xfId="0" applyFont="1" applyFill="1" applyBorder="1"/>
    <xf numFmtId="164" fontId="8" fillId="0" borderId="51"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3"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0"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37"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48"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38"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37"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7"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3" xfId="0" applyFont="1" applyFill="1" applyBorder="1"/>
    <xf numFmtId="0" fontId="0" fillId="7" borderId="44" xfId="0" applyFill="1" applyBorder="1"/>
    <xf numFmtId="164" fontId="20" fillId="7" borderId="45" xfId="0" applyNumberFormat="1" applyFont="1" applyFill="1" applyBorder="1"/>
    <xf numFmtId="10" fontId="0" fillId="7" borderId="47"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5" fillId="0" borderId="0" xfId="0" applyFont="1" applyBorder="1"/>
    <xf numFmtId="0" fontId="0" fillId="0" borderId="24" xfId="0" applyBorder="1"/>
    <xf numFmtId="0" fontId="0" fillId="0" borderId="25" xfId="0" applyFill="1" applyBorder="1"/>
    <xf numFmtId="0" fontId="0" fillId="0" borderId="26" xfId="0" applyFill="1" applyBorder="1"/>
    <xf numFmtId="0" fontId="38" fillId="0" borderId="20" xfId="0" applyFont="1" applyBorder="1" applyAlignment="1">
      <alignment horizontal="center"/>
    </xf>
    <xf numFmtId="0" fontId="0" fillId="0" borderId="20" xfId="0" applyFill="1" applyBorder="1"/>
    <xf numFmtId="0" fontId="0" fillId="0" borderId="21" xfId="0" applyFill="1" applyBorder="1"/>
    <xf numFmtId="0" fontId="38"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3" xfId="0" applyFont="1" applyFill="1" applyBorder="1"/>
    <xf numFmtId="0" fontId="0" fillId="4" borderId="44" xfId="0" applyFill="1" applyBorder="1"/>
    <xf numFmtId="164" fontId="20" fillId="4" borderId="45" xfId="0" applyNumberFormat="1" applyFont="1" applyFill="1" applyBorder="1"/>
    <xf numFmtId="164" fontId="20" fillId="4" borderId="44" xfId="0" applyNumberFormat="1" applyFont="1" applyFill="1" applyBorder="1"/>
    <xf numFmtId="164" fontId="20" fillId="4" borderId="46" xfId="0" applyNumberFormat="1" applyFont="1" applyFill="1" applyBorder="1"/>
    <xf numFmtId="10" fontId="0" fillId="4" borderId="47"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39" fillId="0" borderId="0" xfId="0" applyFont="1" applyFill="1"/>
    <xf numFmtId="0" fontId="28" fillId="0" borderId="0" xfId="0" applyFont="1" applyFill="1"/>
    <xf numFmtId="0" fontId="39" fillId="0" borderId="0" xfId="0" applyFont="1" applyFill="1" applyAlignment="1">
      <alignment horizontal="right"/>
    </xf>
    <xf numFmtId="0" fontId="40" fillId="0" borderId="0" xfId="0" applyFont="1" applyFill="1"/>
    <xf numFmtId="0" fontId="22" fillId="0" borderId="0" xfId="0" applyFont="1" applyFill="1"/>
    <xf numFmtId="0" fontId="23" fillId="0" borderId="0" xfId="0" applyFont="1" applyFill="1"/>
    <xf numFmtId="0" fontId="43"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164" fontId="8" fillId="0" borderId="4"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53" xfId="0" applyNumberFormat="1" applyFont="1" applyFill="1" applyBorder="1"/>
    <xf numFmtId="0" fontId="44" fillId="0" borderId="0" xfId="0" applyFont="1" applyFill="1"/>
    <xf numFmtId="0" fontId="40"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4" xfId="2" applyFont="1" applyFill="1" applyBorder="1"/>
    <xf numFmtId="0" fontId="10" fillId="0" borderId="3" xfId="0" applyFont="1" applyFill="1" applyBorder="1"/>
    <xf numFmtId="0" fontId="13" fillId="0" borderId="3" xfId="0" applyFont="1" applyFill="1" applyBorder="1"/>
    <xf numFmtId="0" fontId="18" fillId="0" borderId="36"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8" fillId="0" borderId="49" xfId="0" applyFont="1" applyFill="1" applyBorder="1" applyAlignment="1">
      <alignment horizontal="left" vertical="top"/>
    </xf>
    <xf numFmtId="0" fontId="10" fillId="0" borderId="37" xfId="0" applyFont="1" applyFill="1" applyBorder="1" applyAlignment="1">
      <alignment horizontal="left" vertical="top"/>
    </xf>
    <xf numFmtId="0" fontId="18" fillId="0" borderId="37"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37" xfId="0" applyFont="1" applyFill="1" applyBorder="1" applyAlignment="1">
      <alignment horizontal="left" vertical="top"/>
    </xf>
    <xf numFmtId="0" fontId="16" fillId="0" borderId="34"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3" xfId="0" applyFont="1" applyFill="1" applyBorder="1" applyAlignment="1">
      <alignment horizontal="left" vertical="top"/>
    </xf>
    <xf numFmtId="0" fontId="11" fillId="0" borderId="54" xfId="0" applyFont="1" applyFill="1" applyBorder="1" applyAlignment="1">
      <alignment horizontal="right" vertical="top"/>
    </xf>
    <xf numFmtId="0" fontId="11" fillId="0" borderId="26" xfId="0" applyFont="1" applyFill="1" applyBorder="1" applyAlignment="1">
      <alignment horizontal="right" vertical="top"/>
    </xf>
    <xf numFmtId="0" fontId="11" fillId="0" borderId="43" xfId="0" applyFont="1" applyFill="1" applyBorder="1"/>
    <xf numFmtId="0" fontId="11" fillId="0" borderId="45" xfId="0" applyFont="1" applyFill="1" applyBorder="1"/>
    <xf numFmtId="10" fontId="11" fillId="0" borderId="45" xfId="0" applyNumberFormat="1" applyFont="1" applyFill="1" applyBorder="1"/>
    <xf numFmtId="10" fontId="11" fillId="0" borderId="47" xfId="0" applyNumberFormat="1" applyFont="1" applyFill="1" applyBorder="1"/>
    <xf numFmtId="0" fontId="0" fillId="0" borderId="22" xfId="0" applyFill="1" applyBorder="1"/>
    <xf numFmtId="0" fontId="0" fillId="0" borderId="22" xfId="0" applyFont="1" applyFill="1" applyBorder="1"/>
    <xf numFmtId="0" fontId="47" fillId="2" borderId="22" xfId="0" applyFont="1" applyFill="1" applyBorder="1"/>
    <xf numFmtId="0" fontId="47"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2" fillId="2" borderId="0" xfId="0" applyFont="1" applyFill="1" applyBorder="1"/>
    <xf numFmtId="0" fontId="46" fillId="2" borderId="0" xfId="0" applyFont="1" applyFill="1" applyBorder="1"/>
    <xf numFmtId="0" fontId="42" fillId="2" borderId="23" xfId="0" applyFont="1" applyFill="1" applyBorder="1"/>
    <xf numFmtId="0" fontId="20" fillId="7" borderId="43" xfId="0" applyFont="1" applyFill="1" applyBorder="1"/>
    <xf numFmtId="0" fontId="8" fillId="7" borderId="44" xfId="0" applyFont="1" applyFill="1" applyBorder="1"/>
    <xf numFmtId="164" fontId="20" fillId="7" borderId="44" xfId="0" applyNumberFormat="1" applyFont="1" applyFill="1" applyBorder="1"/>
    <xf numFmtId="164" fontId="20" fillId="7" borderId="46" xfId="0" applyNumberFormat="1" applyFont="1" applyFill="1" applyBorder="1"/>
    <xf numFmtId="10" fontId="8" fillId="7" borderId="47"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8" fillId="8" borderId="0" xfId="0" applyFont="1" applyFill="1" applyBorder="1" applyAlignment="1">
      <alignment horizontal="right"/>
    </xf>
    <xf numFmtId="0" fontId="21" fillId="8" borderId="0" xfId="0" applyFont="1" applyFill="1" applyBorder="1"/>
    <xf numFmtId="164" fontId="10" fillId="5" borderId="2" xfId="0" applyNumberFormat="1" applyFont="1" applyFill="1" applyBorder="1"/>
    <xf numFmtId="164" fontId="10" fillId="5" borderId="6" xfId="0" applyNumberFormat="1" applyFont="1" applyFill="1" applyBorder="1"/>
    <xf numFmtId="0" fontId="10" fillId="5" borderId="4" xfId="0" applyNumberFormat="1" applyFont="1" applyFill="1" applyBorder="1"/>
    <xf numFmtId="0" fontId="10" fillId="5" borderId="7" xfId="0" applyNumberFormat="1" applyFont="1" applyFill="1" applyBorder="1"/>
    <xf numFmtId="0" fontId="41" fillId="0" borderId="0" xfId="0" applyFont="1" applyAlignment="1">
      <alignment textRotation="90"/>
    </xf>
    <xf numFmtId="0" fontId="43" fillId="0" borderId="0" xfId="0" applyFont="1" applyFill="1"/>
    <xf numFmtId="164" fontId="13" fillId="0" borderId="1" xfId="0" applyNumberFormat="1" applyFont="1" applyFill="1" applyBorder="1"/>
    <xf numFmtId="164" fontId="10" fillId="7" borderId="53" xfId="0" applyNumberFormat="1" applyFont="1" applyFill="1" applyBorder="1"/>
    <xf numFmtId="0" fontId="13" fillId="0" borderId="35" xfId="0" applyFont="1" applyFill="1" applyBorder="1"/>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1" fillId="0" borderId="0" xfId="0" applyFont="1" applyFill="1" applyAlignment="1">
      <alignment textRotation="90"/>
    </xf>
    <xf numFmtId="0" fontId="43" fillId="0" borderId="0" xfId="0" applyFont="1" applyFill="1"/>
    <xf numFmtId="0" fontId="43" fillId="0" borderId="0" xfId="0" applyFont="1"/>
    <xf numFmtId="0" fontId="45" fillId="0" borderId="0" xfId="0" applyFont="1" applyFill="1"/>
    <xf numFmtId="0" fontId="10" fillId="0" borderId="14" xfId="0" applyNumberFormat="1" applyFont="1" applyFill="1" applyBorder="1" applyAlignment="1">
      <alignment horizontal="right" vertical="top"/>
    </xf>
    <xf numFmtId="0" fontId="29" fillId="0" borderId="40" xfId="0" applyFont="1" applyFill="1" applyBorder="1"/>
    <xf numFmtId="0" fontId="21" fillId="0" borderId="25" xfId="0" applyFont="1" applyFill="1" applyBorder="1"/>
    <xf numFmtId="0" fontId="21" fillId="0" borderId="41" xfId="0" applyFont="1" applyFill="1" applyBorder="1"/>
    <xf numFmtId="0" fontId="49" fillId="0" borderId="42" xfId="0" applyFont="1" applyFill="1" applyBorder="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C4AB5164-FF5E-4F84-8775-346042F01D9B}" type="presOf" srcId="{583AB054-3CAA-4828-82DD-D7500ADC3470}" destId="{BD50DA22-D1B7-4ACE-B58B-24004B814068}" srcOrd="0" destOrd="0" presId="urn:microsoft.com/office/officeart/2005/8/layout/bProcess3"/>
    <dgm:cxn modelId="{6D94EF9D-D431-43F6-A682-A701C8326F14}" srcId="{B049A537-A02B-43ED-A335-DAB84164B001}" destId="{F33E3B6D-93CC-4F51-BA9B-D765227EF8A0}" srcOrd="1" destOrd="0" parTransId="{22051A73-008B-456D-8532-F7961AE27596}" sibTransId="{25E4788A-96E5-4537-9E08-DF4C29D09044}"/>
    <dgm:cxn modelId="{21E0DD9B-CC19-4A19-949B-26191DCA0E16}" type="presOf" srcId="{F42A3DF5-EA21-40AD-BF0D-7E7EFDB7B48B}" destId="{2CAC36B1-F5AE-4735-95FA-0DC24FF9C83B}"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1CB56C98-F90B-483C-A53F-15967FB01090}" type="presOf" srcId="{583AB054-3CAA-4828-82DD-D7500ADC3470}" destId="{7320A2EF-9700-44A2-917E-1DEB44234088}" srcOrd="1"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239C3C35-E4CD-428D-B105-B14CD5B6BAF8}" type="presOf" srcId="{896F9575-72D8-4ED6-9943-E59DBB4B0FF8}" destId="{6EA4DE01-74A1-44C8-8387-F574E7D37632}" srcOrd="0"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86A0F1A2-1725-401A-8A60-451F0AE12E53}" type="presOf" srcId="{B88D1F9A-0411-4C64-9FE3-5EE73D9E158A}" destId="{FCC86AA3-60E6-42A6-9018-1FB105C09D8E}" srcOrd="0"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0E3548E-7F49-425E-9441-431AF0FD4D8C}" type="presOf" srcId="{040BA33D-10DA-45A5-AEAE-13A48A161EE2}" destId="{A99128ED-1329-4329-8C9D-45F810B67464}"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909DE29A-A7D1-421D-9EDD-33E65D83FC35}" type="presOf" srcId="{25E4788A-96E5-4537-9E08-DF4C29D09044}" destId="{6D21ECA0-4B44-4EC4-BBF9-FAE40B2855E5}" srcOrd="1" destOrd="0" presId="urn:microsoft.com/office/officeart/2005/8/layout/bProcess3"/>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47625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workbookViewId="0">
      <selection activeCell="N32" sqref="N3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5"/>
      <c r="C1" s="15"/>
      <c r="D1" s="15"/>
      <c r="E1" s="15"/>
      <c r="F1" s="15"/>
      <c r="G1" s="15"/>
      <c r="H1" s="15"/>
      <c r="I1" s="15"/>
      <c r="J1" s="15"/>
      <c r="K1" s="15"/>
      <c r="L1" s="15"/>
      <c r="M1" s="15"/>
      <c r="N1" s="15"/>
      <c r="O1" s="15"/>
      <c r="P1" s="15"/>
      <c r="Q1" s="15"/>
      <c r="R1" s="15"/>
      <c r="S1" s="15"/>
    </row>
    <row r="2" spans="2:19" ht="61.5" x14ac:dyDescent="0.9">
      <c r="D2" s="314" t="s">
        <v>147</v>
      </c>
    </row>
    <row r="3" spans="2:19" ht="15.75" thickBot="1" x14ac:dyDescent="0.3"/>
    <row r="4" spans="2:19" ht="87.75" x14ac:dyDescent="1.05">
      <c r="C4" s="70"/>
      <c r="D4" s="94" t="s">
        <v>89</v>
      </c>
      <c r="E4" s="71"/>
      <c r="F4" s="71"/>
      <c r="G4" s="77"/>
      <c r="H4" s="71"/>
      <c r="I4" s="71"/>
      <c r="J4" s="71"/>
      <c r="K4" s="71"/>
      <c r="L4" s="71"/>
      <c r="M4" s="72"/>
      <c r="O4" s="262" t="s">
        <v>120</v>
      </c>
      <c r="P4" s="94"/>
      <c r="Q4" s="254"/>
      <c r="R4" s="254"/>
      <c r="S4" s="255"/>
    </row>
    <row r="5" spans="2:19" x14ac:dyDescent="0.25">
      <c r="C5" s="73"/>
      <c r="D5" s="7"/>
      <c r="E5" s="7"/>
      <c r="F5" s="7"/>
      <c r="G5" s="7"/>
      <c r="H5" s="7"/>
      <c r="I5" s="7"/>
      <c r="J5" s="7"/>
      <c r="K5" s="7"/>
      <c r="L5" s="7"/>
      <c r="M5" s="74"/>
      <c r="O5" s="256"/>
      <c r="P5" s="257"/>
      <c r="Q5" s="257"/>
      <c r="R5" s="257"/>
      <c r="S5" s="258"/>
    </row>
    <row r="6" spans="2:19" x14ac:dyDescent="0.25">
      <c r="C6" s="73"/>
      <c r="D6" s="315" t="s">
        <v>69</v>
      </c>
      <c r="E6" s="315"/>
      <c r="F6" s="315"/>
      <c r="G6" s="315"/>
      <c r="H6" s="315"/>
      <c r="I6" s="315"/>
      <c r="J6" s="315"/>
      <c r="K6" s="315"/>
      <c r="L6" s="315"/>
      <c r="M6" s="74"/>
      <c r="O6" s="256"/>
      <c r="P6" s="257"/>
      <c r="Q6" s="257"/>
      <c r="R6" s="257"/>
      <c r="S6" s="258"/>
    </row>
    <row r="7" spans="2:19" x14ac:dyDescent="0.25">
      <c r="C7" s="73"/>
      <c r="D7" s="315" t="s">
        <v>151</v>
      </c>
      <c r="E7" s="315"/>
      <c r="F7" s="315"/>
      <c r="G7" s="315"/>
      <c r="H7" s="315"/>
      <c r="I7" s="315"/>
      <c r="J7" s="315"/>
      <c r="K7" s="315"/>
      <c r="L7" s="315"/>
      <c r="M7" s="74"/>
      <c r="O7" s="256"/>
      <c r="P7" s="257"/>
      <c r="Q7" s="257"/>
      <c r="R7" s="257"/>
      <c r="S7" s="258"/>
    </row>
    <row r="8" spans="2:19" x14ac:dyDescent="0.25">
      <c r="C8" s="73"/>
      <c r="D8" s="315"/>
      <c r="E8" s="315"/>
      <c r="F8" s="315"/>
      <c r="G8" s="315"/>
      <c r="H8" s="315"/>
      <c r="I8" s="315"/>
      <c r="J8" s="315"/>
      <c r="K8" s="315"/>
      <c r="L8" s="315"/>
      <c r="M8" s="74"/>
      <c r="O8" s="256"/>
      <c r="P8" s="257"/>
      <c r="Q8" s="257"/>
      <c r="R8" s="257"/>
      <c r="S8" s="258"/>
    </row>
    <row r="9" spans="2:19" x14ac:dyDescent="0.25">
      <c r="C9" s="73"/>
      <c r="D9" s="315" t="s">
        <v>152</v>
      </c>
      <c r="E9" s="315"/>
      <c r="F9" s="315"/>
      <c r="G9" s="315"/>
      <c r="H9" s="315"/>
      <c r="I9" s="315"/>
      <c r="J9" s="315"/>
      <c r="K9" s="315"/>
      <c r="L9" s="315"/>
      <c r="M9" s="74"/>
      <c r="O9" s="256"/>
      <c r="P9" s="257"/>
      <c r="Q9" s="257"/>
      <c r="R9" s="257"/>
      <c r="S9" s="258"/>
    </row>
    <row r="10" spans="2:19" x14ac:dyDescent="0.25">
      <c r="C10" s="73"/>
      <c r="D10" s="316" t="s">
        <v>153</v>
      </c>
      <c r="E10" s="315"/>
      <c r="F10" s="315"/>
      <c r="G10" s="315"/>
      <c r="H10" s="315"/>
      <c r="I10" s="315"/>
      <c r="J10" s="315"/>
      <c r="K10" s="315"/>
      <c r="L10" s="315"/>
      <c r="M10" s="74"/>
      <c r="O10" s="256"/>
      <c r="P10" s="257"/>
      <c r="Q10" s="257"/>
      <c r="R10" s="257"/>
      <c r="S10" s="258"/>
    </row>
    <row r="11" spans="2:19" x14ac:dyDescent="0.25">
      <c r="C11" s="73"/>
      <c r="D11" s="315"/>
      <c r="E11" s="315"/>
      <c r="F11" s="315"/>
      <c r="G11" s="315"/>
      <c r="H11" s="315"/>
      <c r="I11" s="315"/>
      <c r="J11" s="315"/>
      <c r="K11" s="315"/>
      <c r="L11" s="315"/>
      <c r="M11" s="74"/>
      <c r="O11" s="256"/>
      <c r="P11" s="257"/>
      <c r="Q11" s="257"/>
      <c r="R11" s="257"/>
      <c r="S11" s="258"/>
    </row>
    <row r="12" spans="2:19" x14ac:dyDescent="0.25">
      <c r="C12" s="73"/>
      <c r="D12" s="398" t="s">
        <v>175</v>
      </c>
      <c r="E12" s="398"/>
      <c r="F12" s="398"/>
      <c r="G12" s="398"/>
      <c r="H12" s="398"/>
      <c r="I12" s="398"/>
      <c r="J12" s="398"/>
      <c r="K12" s="398"/>
      <c r="L12" s="398"/>
      <c r="M12" s="74"/>
      <c r="O12" s="256"/>
      <c r="P12" s="257"/>
      <c r="Q12" s="257"/>
      <c r="R12" s="257"/>
      <c r="S12" s="258"/>
    </row>
    <row r="13" spans="2:19" x14ac:dyDescent="0.25">
      <c r="C13" s="73"/>
      <c r="D13" s="300"/>
      <c r="E13" s="33"/>
      <c r="F13" s="33"/>
      <c r="G13" s="33"/>
      <c r="H13" s="33"/>
      <c r="I13" s="33"/>
      <c r="J13" s="33"/>
      <c r="K13" s="33"/>
      <c r="L13" s="33"/>
      <c r="M13" s="74"/>
      <c r="O13" s="256"/>
      <c r="P13" s="257"/>
      <c r="Q13" s="257"/>
      <c r="R13" s="257"/>
      <c r="S13" s="258"/>
    </row>
    <row r="14" spans="2:19" x14ac:dyDescent="0.25">
      <c r="C14" s="73"/>
      <c r="D14" s="137" t="s">
        <v>172</v>
      </c>
      <c r="E14" s="137"/>
      <c r="F14" s="137"/>
      <c r="G14" s="137"/>
      <c r="H14" s="137"/>
      <c r="I14" s="137"/>
      <c r="J14" s="137"/>
      <c r="K14" s="137"/>
      <c r="L14" s="137"/>
      <c r="M14" s="74"/>
      <c r="O14" s="256"/>
      <c r="P14" s="257"/>
      <c r="Q14" s="257"/>
      <c r="R14" s="257"/>
      <c r="S14" s="258"/>
    </row>
    <row r="15" spans="2:19" x14ac:dyDescent="0.25">
      <c r="C15" s="73"/>
      <c r="D15" s="20"/>
      <c r="E15" s="397"/>
      <c r="F15" s="35"/>
      <c r="G15" s="58"/>
      <c r="H15" s="106"/>
      <c r="I15" s="396"/>
      <c r="J15" s="20"/>
      <c r="K15" s="20"/>
      <c r="L15" s="20"/>
      <c r="M15" s="74"/>
      <c r="O15" s="256"/>
      <c r="P15" s="257"/>
      <c r="Q15" s="257"/>
      <c r="R15" s="257"/>
      <c r="S15" s="258"/>
    </row>
    <row r="16" spans="2:19" x14ac:dyDescent="0.25">
      <c r="C16" s="73"/>
      <c r="D16" s="399" t="s">
        <v>174</v>
      </c>
      <c r="E16" s="400"/>
      <c r="F16" s="401"/>
      <c r="G16" s="402"/>
      <c r="H16" s="403"/>
      <c r="I16" s="404"/>
      <c r="J16" s="399"/>
      <c r="K16" s="399"/>
      <c r="L16" s="399"/>
      <c r="M16" s="74"/>
      <c r="O16" s="256"/>
      <c r="P16" s="257"/>
      <c r="Q16" s="257"/>
      <c r="R16" s="257"/>
      <c r="S16" s="258"/>
    </row>
    <row r="17" spans="2:19" x14ac:dyDescent="0.25">
      <c r="C17" s="73"/>
      <c r="D17" s="7"/>
      <c r="E17" s="7"/>
      <c r="F17" s="7"/>
      <c r="G17" s="7"/>
      <c r="H17" s="7"/>
      <c r="I17" s="7"/>
      <c r="J17" s="7"/>
      <c r="K17" s="7"/>
      <c r="L17" s="78"/>
      <c r="M17" s="74"/>
      <c r="O17" s="256"/>
      <c r="P17" s="257"/>
      <c r="Q17" s="257"/>
      <c r="R17" s="257"/>
      <c r="S17" s="258"/>
    </row>
    <row r="18" spans="2:19" x14ac:dyDescent="0.25">
      <c r="B18" s="49"/>
      <c r="C18" s="73"/>
      <c r="D18" s="26" t="s">
        <v>70</v>
      </c>
      <c r="E18" s="7"/>
      <c r="F18" s="7"/>
      <c r="G18" s="7"/>
      <c r="H18" s="80"/>
      <c r="I18" s="7"/>
      <c r="J18" s="7"/>
      <c r="K18" s="7"/>
      <c r="L18" s="7"/>
      <c r="M18" s="74"/>
      <c r="O18" s="256"/>
      <c r="P18" s="257"/>
      <c r="Q18" s="257"/>
      <c r="R18" s="257"/>
      <c r="S18" s="258"/>
    </row>
    <row r="19" spans="2:19" x14ac:dyDescent="0.25">
      <c r="C19" s="73"/>
      <c r="D19" s="26" t="s">
        <v>79</v>
      </c>
      <c r="E19" s="7"/>
      <c r="F19" s="7"/>
      <c r="G19" s="7"/>
      <c r="H19" s="7"/>
      <c r="I19" s="7"/>
      <c r="J19" s="7"/>
      <c r="K19" s="7"/>
      <c r="L19" s="7"/>
      <c r="M19" s="74"/>
      <c r="O19" s="256"/>
      <c r="P19" s="257"/>
      <c r="Q19" s="257"/>
      <c r="R19" s="264" t="s">
        <v>122</v>
      </c>
      <c r="S19" s="263"/>
    </row>
    <row r="20" spans="2:19" x14ac:dyDescent="0.25">
      <c r="B20" s="49"/>
      <c r="C20" s="81"/>
      <c r="D20" s="79"/>
      <c r="E20" s="7"/>
      <c r="F20" s="7"/>
      <c r="G20" s="7"/>
      <c r="H20" s="7"/>
      <c r="I20" s="7"/>
      <c r="J20" s="7"/>
      <c r="K20" s="78"/>
      <c r="L20" s="7"/>
      <c r="M20" s="74"/>
      <c r="O20" s="256"/>
      <c r="P20" s="257"/>
      <c r="Q20" s="257"/>
      <c r="R20" s="264" t="s">
        <v>123</v>
      </c>
      <c r="S20" s="263"/>
    </row>
    <row r="21" spans="2:19" x14ac:dyDescent="0.25">
      <c r="B21" s="30"/>
      <c r="C21" s="82"/>
      <c r="D21" s="315" t="s">
        <v>154</v>
      </c>
      <c r="E21" s="315"/>
      <c r="F21" s="315"/>
      <c r="G21" s="315"/>
      <c r="H21" s="315"/>
      <c r="I21" s="315"/>
      <c r="J21" s="315"/>
      <c r="K21" s="317"/>
      <c r="L21" s="315"/>
      <c r="M21" s="74"/>
      <c r="O21" s="256"/>
      <c r="P21" s="257"/>
      <c r="Q21" s="257"/>
      <c r="R21" s="264" t="s">
        <v>124</v>
      </c>
      <c r="S21" s="263"/>
    </row>
    <row r="22" spans="2:19" x14ac:dyDescent="0.25">
      <c r="B22" s="30"/>
      <c r="C22" s="82"/>
      <c r="D22" s="316" t="s">
        <v>155</v>
      </c>
      <c r="E22" s="315"/>
      <c r="F22" s="315"/>
      <c r="G22" s="315"/>
      <c r="H22" s="315"/>
      <c r="I22" s="315"/>
      <c r="J22" s="315"/>
      <c r="K22" s="317"/>
      <c r="L22" s="315"/>
      <c r="M22" s="74"/>
      <c r="O22" s="256"/>
      <c r="P22" s="257"/>
      <c r="Q22" s="257"/>
      <c r="R22" s="264" t="s">
        <v>125</v>
      </c>
      <c r="S22" s="263"/>
    </row>
    <row r="23" spans="2:19" x14ac:dyDescent="0.25">
      <c r="B23" s="30"/>
      <c r="C23" s="81"/>
      <c r="D23" s="78"/>
      <c r="E23" s="7"/>
      <c r="F23" s="7"/>
      <c r="G23" s="7"/>
      <c r="H23" s="7"/>
      <c r="I23" s="7"/>
      <c r="J23" s="7"/>
      <c r="K23" s="79"/>
      <c r="L23" s="7"/>
      <c r="M23" s="74"/>
      <c r="O23" s="256"/>
      <c r="P23" s="257"/>
      <c r="Q23" s="257"/>
      <c r="R23" s="257"/>
      <c r="S23" s="258"/>
    </row>
    <row r="24" spans="2:19" ht="15.75" thickBot="1" x14ac:dyDescent="0.3">
      <c r="B24" s="30"/>
      <c r="C24" s="83"/>
      <c r="D24" s="84"/>
      <c r="E24" s="75"/>
      <c r="F24" s="75"/>
      <c r="G24" s="75"/>
      <c r="H24" s="75"/>
      <c r="I24" s="75"/>
      <c r="J24" s="75"/>
      <c r="K24" s="85"/>
      <c r="L24" s="75"/>
      <c r="M24" s="76"/>
      <c r="O24" s="259"/>
      <c r="P24" s="260"/>
      <c r="Q24" s="260"/>
      <c r="R24" s="260"/>
      <c r="S24" s="261"/>
    </row>
    <row r="25" spans="2:19" ht="15.75" thickBot="1" x14ac:dyDescent="0.3">
      <c r="B25" s="30"/>
      <c r="C25" s="49"/>
      <c r="D25" s="30"/>
      <c r="K25" s="30"/>
    </row>
    <row r="26" spans="2:19" x14ac:dyDescent="0.25">
      <c r="B26" s="30"/>
      <c r="C26" s="405" t="s">
        <v>173</v>
      </c>
      <c r="D26" s="406"/>
      <c r="E26" s="406"/>
      <c r="F26" s="406"/>
      <c r="G26" s="406"/>
      <c r="H26" s="406"/>
      <c r="I26" s="406"/>
      <c r="J26" s="406"/>
      <c r="K26" s="406"/>
      <c r="L26" s="406"/>
      <c r="M26" s="406"/>
      <c r="N26" s="406"/>
      <c r="O26" s="406"/>
      <c r="P26" s="406"/>
      <c r="Q26" s="406"/>
      <c r="R26" s="406"/>
      <c r="S26" s="407"/>
    </row>
    <row r="27" spans="2:19" x14ac:dyDescent="0.25">
      <c r="B27" s="30"/>
      <c r="C27" s="408" t="s">
        <v>148</v>
      </c>
      <c r="D27" s="62"/>
      <c r="E27" s="33"/>
      <c r="F27" s="33"/>
      <c r="G27" s="33"/>
      <c r="H27" s="33"/>
      <c r="I27" s="33"/>
      <c r="J27" s="33"/>
      <c r="K27" s="45"/>
      <c r="L27" s="33"/>
      <c r="M27" s="33"/>
      <c r="N27" s="33"/>
      <c r="O27" s="33"/>
      <c r="P27" s="33"/>
      <c r="Q27" s="33"/>
      <c r="R27" s="33"/>
      <c r="S27" s="409"/>
    </row>
    <row r="28" spans="2:19" ht="15.75" thickBot="1" x14ac:dyDescent="0.3">
      <c r="B28" s="49"/>
      <c r="C28" s="410" t="s">
        <v>149</v>
      </c>
      <c r="D28" s="411"/>
      <c r="E28" s="412"/>
      <c r="F28" s="412"/>
      <c r="G28" s="412"/>
      <c r="H28" s="412"/>
      <c r="I28" s="412"/>
      <c r="J28" s="412"/>
      <c r="K28" s="411"/>
      <c r="L28" s="412"/>
      <c r="M28" s="412"/>
      <c r="N28" s="412"/>
      <c r="O28" s="412"/>
      <c r="P28" s="412"/>
      <c r="Q28" s="412"/>
      <c r="R28" s="412"/>
      <c r="S28" s="413"/>
    </row>
    <row r="29" spans="2:19" x14ac:dyDescent="0.25">
      <c r="B29" s="30"/>
      <c r="C29" s="50"/>
      <c r="D29" s="30"/>
      <c r="K29" s="30"/>
    </row>
    <row r="30" spans="2:19" x14ac:dyDescent="0.25">
      <c r="B30" s="46"/>
      <c r="C30" s="49" t="s">
        <v>181</v>
      </c>
      <c r="D30" s="35"/>
      <c r="K30" s="30"/>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P59"/>
  <sheetViews>
    <sheetView tabSelected="1" workbookViewId="0">
      <selection activeCell="P13" sqref="P13"/>
    </sheetView>
  </sheetViews>
  <sheetFormatPr baseColWidth="10" defaultRowHeight="15" x14ac:dyDescent="0.25"/>
  <cols>
    <col min="1" max="1" width="9.140625" customWidth="1"/>
    <col min="3" max="3" width="13" customWidth="1"/>
    <col min="10" max="10" width="14.85546875" customWidth="1"/>
    <col min="12" max="12" width="24.5703125" customWidth="1"/>
    <col min="13" max="13" width="21.140625" bestFit="1" customWidth="1"/>
    <col min="14" max="14" width="11.85546875" customWidth="1"/>
  </cols>
  <sheetData>
    <row r="2" spans="1:16" ht="61.5" x14ac:dyDescent="0.9">
      <c r="A2" s="15"/>
      <c r="B2" s="329" t="s">
        <v>157</v>
      </c>
      <c r="C2" s="327"/>
      <c r="D2" s="326"/>
      <c r="E2" s="327"/>
      <c r="F2" s="327"/>
      <c r="G2" s="327"/>
      <c r="H2" s="327"/>
      <c r="I2" s="327"/>
      <c r="J2" s="326"/>
      <c r="K2" s="327"/>
      <c r="L2" s="328"/>
      <c r="M2" s="328"/>
      <c r="N2" s="328"/>
    </row>
    <row r="3" spans="1:16" ht="15.75" thickBot="1" x14ac:dyDescent="0.3">
      <c r="A3" s="15"/>
      <c r="J3" s="20"/>
      <c r="K3" s="20"/>
    </row>
    <row r="4" spans="1:16" x14ac:dyDescent="0.25">
      <c r="A4" s="435" t="s">
        <v>165</v>
      </c>
      <c r="B4" s="434" t="s">
        <v>11</v>
      </c>
      <c r="C4" s="434"/>
      <c r="D4" s="434"/>
      <c r="E4" s="434"/>
      <c r="F4" s="434"/>
      <c r="G4" s="434"/>
      <c r="H4" s="434"/>
      <c r="J4" s="20"/>
      <c r="K4" s="20"/>
      <c r="L4" s="67" t="s">
        <v>67</v>
      </c>
    </row>
    <row r="5" spans="1:16" x14ac:dyDescent="0.25">
      <c r="A5" s="435"/>
      <c r="B5" s="11" t="s">
        <v>0</v>
      </c>
      <c r="C5" s="12"/>
      <c r="D5" s="27"/>
      <c r="E5" s="199"/>
      <c r="F5" s="199"/>
      <c r="G5" s="199"/>
      <c r="H5" s="200"/>
      <c r="L5" s="66" t="s">
        <v>68</v>
      </c>
    </row>
    <row r="6" spans="1:16" ht="32.25" thickBot="1" x14ac:dyDescent="0.55000000000000004">
      <c r="A6" s="435"/>
      <c r="B6" s="11" t="s">
        <v>13</v>
      </c>
      <c r="C6" s="12"/>
      <c r="D6" s="27"/>
      <c r="E6" s="235" t="s">
        <v>31</v>
      </c>
      <c r="F6" s="199"/>
      <c r="G6" s="199"/>
      <c r="H6" s="200"/>
      <c r="L6" s="65" t="str">
        <f>H10</f>
        <v>TT.MM.JJJJ</v>
      </c>
    </row>
    <row r="7" spans="1:16" x14ac:dyDescent="0.25">
      <c r="A7" s="435"/>
      <c r="B7" s="16" t="s">
        <v>10</v>
      </c>
      <c r="C7" s="10"/>
      <c r="D7" s="8"/>
      <c r="E7" s="119"/>
      <c r="F7" s="119"/>
      <c r="G7" s="119"/>
      <c r="H7" s="201"/>
    </row>
    <row r="8" spans="1:16" ht="15.75" customHeight="1" thickBot="1" x14ac:dyDescent="0.3">
      <c r="A8" s="435"/>
      <c r="B8" s="28" t="s">
        <v>12</v>
      </c>
      <c r="C8" s="12"/>
      <c r="D8" s="12"/>
      <c r="E8" s="29"/>
      <c r="F8" s="12"/>
      <c r="G8" s="27"/>
      <c r="H8" s="202">
        <v>2026</v>
      </c>
      <c r="J8" s="427"/>
      <c r="K8" s="17" t="s">
        <v>20</v>
      </c>
      <c r="L8" s="17"/>
      <c r="M8" s="17"/>
      <c r="N8" s="17"/>
      <c r="O8" s="17"/>
    </row>
    <row r="9" spans="1:16" x14ac:dyDescent="0.25">
      <c r="A9" s="435"/>
      <c r="B9" s="28" t="s">
        <v>111</v>
      </c>
      <c r="C9" s="12"/>
      <c r="D9" s="12"/>
      <c r="E9" s="12"/>
      <c r="F9" s="12"/>
      <c r="G9" s="27"/>
      <c r="H9" s="201"/>
      <c r="J9" s="427"/>
      <c r="K9" s="347" t="s">
        <v>19</v>
      </c>
      <c r="L9" s="348"/>
      <c r="M9" s="348"/>
      <c r="N9" s="349"/>
      <c r="O9" s="350" t="e">
        <f>G25/G16</f>
        <v>#DIV/0!</v>
      </c>
    </row>
    <row r="10" spans="1:16" x14ac:dyDescent="0.25">
      <c r="A10" s="435"/>
      <c r="B10" s="16" t="s">
        <v>87</v>
      </c>
      <c r="C10" s="32"/>
      <c r="D10" s="32"/>
      <c r="E10" s="32"/>
      <c r="F10" s="32"/>
      <c r="G10" s="32"/>
      <c r="H10" s="204" t="s">
        <v>184</v>
      </c>
      <c r="J10" s="427"/>
      <c r="K10" s="95" t="s">
        <v>73</v>
      </c>
      <c r="L10" s="351"/>
      <c r="M10" s="351"/>
      <c r="N10" s="352"/>
      <c r="O10" s="353" t="str">
        <f>IF(G25&lt;=50000, "Ja", "Nein ")</f>
        <v>Ja</v>
      </c>
    </row>
    <row r="11" spans="1:16" ht="15.75" thickBot="1" x14ac:dyDescent="0.3">
      <c r="A11" s="435"/>
      <c r="B11" s="25" t="s">
        <v>90</v>
      </c>
      <c r="C11" s="32"/>
      <c r="D11" s="98"/>
      <c r="E11" s="119"/>
      <c r="F11" s="252"/>
      <c r="G11" s="253" t="s">
        <v>95</v>
      </c>
      <c r="H11" s="203"/>
      <c r="J11" s="427"/>
      <c r="K11" s="440" t="s">
        <v>21</v>
      </c>
      <c r="L11" s="441"/>
      <c r="M11" s="442"/>
      <c r="N11" s="443" t="e">
        <f>IF(OR((AND(G25&lt;=50000,H25&lt;=80%)),(AND(G25&gt;50000,G25&lt;=250000,H25&lt;=60%))),"Festbetragsfinanzierung","Anteilsfinanzierung")</f>
        <v>#DIV/0!</v>
      </c>
      <c r="O11" s="431"/>
      <c r="P11" t="s">
        <v>186</v>
      </c>
    </row>
    <row r="12" spans="1:16" ht="15.75" thickBot="1" x14ac:dyDescent="0.3">
      <c r="A12" s="15"/>
      <c r="J12" s="427"/>
      <c r="K12" s="354" t="s">
        <v>9</v>
      </c>
      <c r="L12" s="355">
        <f>H8</f>
        <v>2026</v>
      </c>
      <c r="M12" s="356">
        <f>H8+1</f>
        <v>2027</v>
      </c>
      <c r="N12" s="357">
        <f>H8+2</f>
        <v>2028</v>
      </c>
      <c r="O12" s="358" t="s">
        <v>7</v>
      </c>
    </row>
    <row r="13" spans="1:16" x14ac:dyDescent="0.25">
      <c r="A13" s="15"/>
      <c r="J13" s="427"/>
      <c r="K13" s="359" t="s">
        <v>91</v>
      </c>
      <c r="L13" s="360"/>
      <c r="M13" s="361" t="s">
        <v>94</v>
      </c>
      <c r="N13" s="361" t="s">
        <v>93</v>
      </c>
      <c r="O13" s="362" t="s">
        <v>23</v>
      </c>
    </row>
    <row r="14" spans="1:16" ht="15.75" thickBot="1" x14ac:dyDescent="0.3">
      <c r="A14" s="435" t="s">
        <v>158</v>
      </c>
      <c r="B14" s="17" t="s">
        <v>14</v>
      </c>
      <c r="C14" s="17"/>
      <c r="D14" s="17"/>
      <c r="E14" s="17"/>
      <c r="F14" s="17"/>
      <c r="G14" s="17"/>
      <c r="H14" s="17"/>
      <c r="J14" s="427"/>
      <c r="K14" s="245" t="s">
        <v>92</v>
      </c>
      <c r="L14" s="280"/>
      <c r="M14" s="246" t="e">
        <f>('2026'!M8+'Einnahmen und Ausgaben Jahr 2'!M8+'Einnahmen und Ausgaben Jahr 3'!M8)/G16</f>
        <v>#DIV/0!</v>
      </c>
      <c r="N14" s="439" t="e">
        <f>('2026'!F68+'Einnahmen und Ausgaben Jahr 2'!F8+'Einnahmen und Ausgaben Jahr 3'!F8)/G16</f>
        <v>#DIV/0!</v>
      </c>
      <c r="O14" s="247" t="e">
        <f>('2026'!M7+'Einnahmen und Ausgaben Jahr 2'!M7+'Einnahmen und Ausgaben Jahr 3'!M7)/G16</f>
        <v>#DIV/0!</v>
      </c>
    </row>
    <row r="15" spans="1:16" x14ac:dyDescent="0.25">
      <c r="A15" s="435"/>
      <c r="B15" s="1" t="s">
        <v>1</v>
      </c>
      <c r="C15" s="2"/>
      <c r="D15" s="3">
        <v>2026</v>
      </c>
      <c r="E15" s="3">
        <v>2027</v>
      </c>
      <c r="F15" s="2">
        <v>2028</v>
      </c>
      <c r="G15" s="90" t="s">
        <v>2</v>
      </c>
      <c r="H15" s="4" t="s">
        <v>15</v>
      </c>
      <c r="J15" s="427"/>
      <c r="K15" s="363" t="s">
        <v>112</v>
      </c>
      <c r="L15" s="364"/>
      <c r="M15" s="365"/>
      <c r="N15" s="366" t="s">
        <v>114</v>
      </c>
      <c r="O15" s="367" t="s">
        <v>115</v>
      </c>
    </row>
    <row r="16" spans="1:16" ht="15.75" thickBot="1" x14ac:dyDescent="0.3">
      <c r="A16" s="435"/>
      <c r="B16" s="37" t="s">
        <v>3</v>
      </c>
      <c r="C16" s="38"/>
      <c r="D16" s="42">
        <f>'2026'!N50</f>
        <v>0</v>
      </c>
      <c r="E16" s="42">
        <f>'Einnahmen und Ausgaben Jahr 2'!N50</f>
        <v>0</v>
      </c>
      <c r="F16" s="43">
        <f>'Einnahmen und Ausgaben Jahr 3'!N50</f>
        <v>0</v>
      </c>
      <c r="G16" s="44">
        <f>SUM(D16:F16)</f>
        <v>0</v>
      </c>
      <c r="H16" s="36"/>
      <c r="J16" s="427"/>
      <c r="K16" s="368" t="s">
        <v>116</v>
      </c>
      <c r="L16" s="369"/>
      <c r="M16" s="370"/>
      <c r="N16" s="371" t="str">
        <f>IF(G18+G19=0,"Prüfen","Vorhanden")</f>
        <v>Prüfen</v>
      </c>
      <c r="O16" s="372" t="str">
        <f>IF(G22=0,"Prüfen","Vorhanden")</f>
        <v>Prüfen</v>
      </c>
    </row>
    <row r="17" spans="1:15" ht="15.75" thickBot="1" x14ac:dyDescent="0.3">
      <c r="A17" s="435"/>
      <c r="B17" s="19" t="s">
        <v>16</v>
      </c>
      <c r="C17" s="38"/>
      <c r="D17" s="23"/>
      <c r="E17" s="23"/>
      <c r="F17" s="39"/>
      <c r="G17" s="21">
        <f>SUM(D17:F17)</f>
        <v>0</v>
      </c>
      <c r="H17" s="36"/>
      <c r="J17" s="427"/>
      <c r="K17" s="373" t="s">
        <v>127</v>
      </c>
      <c r="L17" s="374"/>
      <c r="M17" s="374"/>
      <c r="N17" s="375"/>
      <c r="O17" s="376" t="e">
        <f>('2026'!M37+'Einnahmen und Ausgaben Jahr 2'!M37+'Einnahmen und Ausgaben Jahr 3'!M37)/G21</f>
        <v>#DIV/0!</v>
      </c>
    </row>
    <row r="18" spans="1:15" x14ac:dyDescent="0.25">
      <c r="A18" s="435"/>
      <c r="B18" s="19" t="s">
        <v>5</v>
      </c>
      <c r="C18" s="38"/>
      <c r="D18" s="23">
        <f>'2026'!T16</f>
        <v>0</v>
      </c>
      <c r="E18" s="23">
        <f>'Einnahmen und Ausgaben Jahr 2'!T18</f>
        <v>0</v>
      </c>
      <c r="F18" s="39">
        <f>'Einnahmen und Ausgaben Jahr 3'!T18</f>
        <v>0</v>
      </c>
      <c r="G18" s="21">
        <f>SUM(D18:F18)</f>
        <v>0</v>
      </c>
      <c r="H18" s="36"/>
      <c r="J18" s="427"/>
    </row>
    <row r="19" spans="1:15" x14ac:dyDescent="0.25">
      <c r="A19" s="435"/>
      <c r="B19" s="19" t="s">
        <v>6</v>
      </c>
      <c r="C19" s="38"/>
      <c r="D19" s="23">
        <f>'2026'!T30</f>
        <v>0</v>
      </c>
      <c r="E19" s="23">
        <f>'Einnahmen und Ausgaben Jahr 2'!T32</f>
        <v>0</v>
      </c>
      <c r="F19" s="39">
        <f>'Einnahmen und Ausgaben Jahr 3'!T32</f>
        <v>0</v>
      </c>
      <c r="G19" s="21">
        <f>SUM(D19:F19)</f>
        <v>0</v>
      </c>
      <c r="H19" s="36"/>
      <c r="J19" s="427"/>
    </row>
    <row r="20" spans="1:15" x14ac:dyDescent="0.25">
      <c r="A20" s="435"/>
      <c r="B20" s="97"/>
      <c r="C20" s="38"/>
      <c r="D20" s="23"/>
      <c r="E20" s="23"/>
      <c r="F20" s="39"/>
      <c r="G20" s="21"/>
      <c r="H20" s="36"/>
      <c r="J20" s="427"/>
      <c r="K20" s="58"/>
      <c r="L20" s="58"/>
      <c r="M20" s="58"/>
      <c r="N20" s="58"/>
    </row>
    <row r="21" spans="1:15" ht="14.85" customHeight="1" x14ac:dyDescent="0.25">
      <c r="A21" s="435"/>
      <c r="B21" s="432" t="s">
        <v>164</v>
      </c>
      <c r="C21" s="433"/>
      <c r="D21" s="51">
        <f>D16-D17-D18-D19</f>
        <v>0</v>
      </c>
      <c r="E21" s="51">
        <f>E16-E17-E18-E19</f>
        <v>0</v>
      </c>
      <c r="F21" s="52">
        <f>F16-F17-F18-F19</f>
        <v>0</v>
      </c>
      <c r="G21" s="53">
        <f>SUM(D21:F21)</f>
        <v>0</v>
      </c>
      <c r="H21" s="54" t="s">
        <v>18</v>
      </c>
      <c r="J21" s="427"/>
      <c r="K21" s="45"/>
      <c r="L21" s="33"/>
      <c r="M21" s="33"/>
      <c r="N21" s="92"/>
    </row>
    <row r="22" spans="1:15" x14ac:dyDescent="0.25">
      <c r="A22" s="435"/>
      <c r="B22" s="19" t="s">
        <v>17</v>
      </c>
      <c r="C22" s="38"/>
      <c r="D22" s="23">
        <f>'2026'!T37</f>
        <v>0</v>
      </c>
      <c r="E22" s="23">
        <f>'Einnahmen und Ausgaben Jahr 2'!T39</f>
        <v>0</v>
      </c>
      <c r="F22" s="39">
        <f>'Einnahmen und Ausgaben Jahr 3'!T39</f>
        <v>0</v>
      </c>
      <c r="G22" s="21">
        <f>SUM(D22:F22)</f>
        <v>0</v>
      </c>
      <c r="H22" s="40" t="e">
        <f>G22/G21</f>
        <v>#DIV/0!</v>
      </c>
      <c r="J22" s="427"/>
      <c r="K22" s="20"/>
      <c r="L22" s="20"/>
      <c r="M22" s="20"/>
      <c r="N22" s="20"/>
    </row>
    <row r="23" spans="1:15" x14ac:dyDescent="0.25">
      <c r="A23" s="435"/>
      <c r="B23" s="19" t="s">
        <v>4</v>
      </c>
      <c r="C23" s="41"/>
      <c r="D23" s="23">
        <f>'2026'!T6</f>
        <v>0</v>
      </c>
      <c r="E23" s="23">
        <f>'Einnahmen und Ausgaben Jahr 2'!T6</f>
        <v>0</v>
      </c>
      <c r="F23" s="39">
        <f>'Einnahmen und Ausgaben Jahr 3'!T6</f>
        <v>0</v>
      </c>
      <c r="G23" s="21">
        <f>SUM(D23:F23)</f>
        <v>0</v>
      </c>
      <c r="H23" s="40" t="e">
        <f>G23/G21</f>
        <v>#DIV/0!</v>
      </c>
      <c r="J23" s="427"/>
      <c r="K23" s="20"/>
      <c r="L23" s="20"/>
      <c r="M23" s="20"/>
      <c r="N23" s="20"/>
      <c r="O23" s="23"/>
    </row>
    <row r="24" spans="1:15" ht="26.45" customHeight="1" thickBot="1" x14ac:dyDescent="0.3">
      <c r="A24" s="435"/>
      <c r="B24" s="86" t="s">
        <v>71</v>
      </c>
      <c r="C24" s="87" t="s">
        <v>72</v>
      </c>
      <c r="D24" s="23"/>
      <c r="E24" s="23"/>
      <c r="F24" s="39"/>
      <c r="G24" s="21"/>
      <c r="H24" s="40"/>
      <c r="J24" s="427"/>
    </row>
    <row r="25" spans="1:15" ht="17.25" customHeight="1" thickBot="1" x14ac:dyDescent="0.3">
      <c r="A25" s="435"/>
      <c r="B25" s="388" t="s">
        <v>78</v>
      </c>
      <c r="C25" s="389"/>
      <c r="D25" s="294">
        <f>D21-D22-D23</f>
        <v>0</v>
      </c>
      <c r="E25" s="294">
        <f>E21-E22-E23</f>
        <v>0</v>
      </c>
      <c r="F25" s="390">
        <f>F21-F22-F23</f>
        <v>0</v>
      </c>
      <c r="G25" s="391">
        <f>SUM(D25:F25)</f>
        <v>0</v>
      </c>
      <c r="H25" s="392" t="e">
        <f>G25/G21</f>
        <v>#DIV/0!</v>
      </c>
      <c r="J25" s="427"/>
    </row>
    <row r="26" spans="1:15" x14ac:dyDescent="0.25">
      <c r="A26" s="96"/>
      <c r="B26" s="6"/>
      <c r="C26" s="7"/>
      <c r="D26" s="5"/>
      <c r="E26" s="5"/>
      <c r="F26" s="5"/>
      <c r="G26" s="5"/>
      <c r="H26" s="93"/>
      <c r="J26" s="427"/>
    </row>
    <row r="27" spans="1:15" x14ac:dyDescent="0.25">
      <c r="B27" s="427"/>
    </row>
    <row r="28" spans="1:15" x14ac:dyDescent="0.25">
      <c r="B28" s="427"/>
      <c r="C28" s="15"/>
      <c r="D28" s="15"/>
      <c r="E28" s="15"/>
    </row>
    <row r="29" spans="1:15" x14ac:dyDescent="0.25">
      <c r="A29" s="15"/>
      <c r="B29" s="427"/>
      <c r="C29" s="15"/>
      <c r="D29" s="15"/>
      <c r="E29" s="15"/>
    </row>
    <row r="30" spans="1:15" x14ac:dyDescent="0.25">
      <c r="A30" s="15"/>
      <c r="I30" s="20"/>
      <c r="K30" s="15"/>
      <c r="L30" s="15"/>
      <c r="M30" s="15"/>
    </row>
    <row r="31" spans="1:15" x14ac:dyDescent="0.25">
      <c r="A31" s="15"/>
      <c r="I31" s="20"/>
      <c r="K31" s="15"/>
      <c r="L31" s="34"/>
      <c r="M31" s="20"/>
      <c r="N31" s="20"/>
    </row>
    <row r="32" spans="1:15" x14ac:dyDescent="0.25">
      <c r="A32" s="15"/>
      <c r="I32" s="20"/>
      <c r="K32" s="20"/>
      <c r="L32" s="20"/>
      <c r="M32" s="20"/>
      <c r="N32" s="20"/>
    </row>
    <row r="33" spans="1:14" x14ac:dyDescent="0.25">
      <c r="A33" s="15"/>
      <c r="B33" s="13"/>
      <c r="C33" s="14"/>
      <c r="D33" s="14"/>
      <c r="E33" s="13"/>
      <c r="F33" s="14"/>
      <c r="G33" s="14"/>
      <c r="H33" s="14"/>
      <c r="I33" s="13"/>
      <c r="J33" s="20"/>
      <c r="K33" s="15"/>
      <c r="L33" s="15"/>
      <c r="M33" s="15"/>
      <c r="N33" s="20"/>
    </row>
    <row r="34" spans="1:14" x14ac:dyDescent="0.25">
      <c r="A34" s="15"/>
      <c r="B34" s="13"/>
      <c r="C34" s="15"/>
      <c r="D34" s="15"/>
      <c r="E34" s="13"/>
      <c r="F34" s="15"/>
      <c r="G34" s="15"/>
      <c r="H34" s="15"/>
      <c r="I34" s="15"/>
      <c r="J34" s="20"/>
      <c r="K34" s="15"/>
      <c r="L34" s="15"/>
      <c r="M34" s="15"/>
      <c r="N34" s="20"/>
    </row>
    <row r="35" spans="1:14" x14ac:dyDescent="0.25">
      <c r="J35" s="20"/>
      <c r="K35" s="15"/>
      <c r="L35" s="15"/>
      <c r="M35" s="15"/>
    </row>
    <row r="36" spans="1:14" x14ac:dyDescent="0.25">
      <c r="K36" s="15"/>
      <c r="L36" s="15"/>
      <c r="M36" s="15"/>
    </row>
    <row r="37" spans="1:14" x14ac:dyDescent="0.25">
      <c r="F37" s="26"/>
      <c r="G37" s="26"/>
      <c r="H37" s="26"/>
      <c r="I37" s="26"/>
      <c r="J37" s="7"/>
      <c r="K37" s="15"/>
      <c r="L37" s="15"/>
      <c r="M37" s="15"/>
    </row>
    <row r="38" spans="1:14" x14ac:dyDescent="0.25">
      <c r="F38" s="26"/>
      <c r="G38" s="26"/>
      <c r="H38" s="26"/>
      <c r="I38" s="26"/>
      <c r="J38" s="7"/>
      <c r="K38" s="15"/>
      <c r="L38" s="15"/>
      <c r="M38" s="15"/>
    </row>
    <row r="39" spans="1:14" x14ac:dyDescent="0.25">
      <c r="F39" s="26"/>
      <c r="G39" s="26"/>
      <c r="H39" s="26"/>
      <c r="I39" s="26"/>
      <c r="J39" s="7"/>
      <c r="K39" s="15"/>
      <c r="L39" s="15"/>
      <c r="M39" s="15"/>
    </row>
    <row r="40" spans="1:14" x14ac:dyDescent="0.25">
      <c r="B40" s="15"/>
      <c r="C40" s="15"/>
      <c r="D40" s="15"/>
      <c r="E40" s="15"/>
      <c r="F40" s="20"/>
      <c r="G40" s="20"/>
      <c r="H40" s="20"/>
      <c r="I40" s="20"/>
      <c r="J40" s="20"/>
      <c r="K40" s="15"/>
      <c r="L40" s="15"/>
      <c r="M40" s="15"/>
    </row>
    <row r="41" spans="1:14" x14ac:dyDescent="0.25">
      <c r="B41" s="68"/>
      <c r="C41" s="15"/>
      <c r="D41" s="15"/>
      <c r="E41" s="15"/>
      <c r="F41" s="15"/>
      <c r="G41" s="20"/>
      <c r="H41" s="15"/>
      <c r="I41" s="15"/>
      <c r="J41" s="15"/>
      <c r="K41" s="15"/>
      <c r="L41" s="15"/>
      <c r="M41" s="15"/>
    </row>
    <row r="42" spans="1:14" x14ac:dyDescent="0.25">
      <c r="B42" s="15"/>
      <c r="C42" s="15"/>
      <c r="D42" s="15"/>
      <c r="E42" s="15"/>
      <c r="F42" s="15"/>
      <c r="G42" s="20"/>
      <c r="H42" s="15"/>
      <c r="I42" s="15"/>
      <c r="J42" s="15"/>
      <c r="K42" s="15"/>
      <c r="L42" s="15"/>
      <c r="M42" s="15"/>
    </row>
    <row r="43" spans="1:14" x14ac:dyDescent="0.25">
      <c r="B43" s="15"/>
      <c r="C43" s="15"/>
      <c r="D43" s="15"/>
      <c r="E43" s="15"/>
      <c r="F43" s="15"/>
      <c r="G43" s="20"/>
      <c r="H43" s="15"/>
      <c r="I43" s="68"/>
      <c r="J43" s="15"/>
      <c r="K43" s="15"/>
      <c r="L43" s="15"/>
      <c r="M43" s="15"/>
    </row>
    <row r="44" spans="1:14" x14ac:dyDescent="0.25">
      <c r="B44" s="15"/>
      <c r="C44" s="15"/>
      <c r="D44" s="15"/>
      <c r="E44" s="15"/>
      <c r="F44" s="15"/>
      <c r="G44" s="20"/>
      <c r="H44" s="15"/>
      <c r="I44" s="33"/>
      <c r="J44" s="33"/>
    </row>
    <row r="45" spans="1:14" x14ac:dyDescent="0.25">
      <c r="B45" s="15"/>
      <c r="C45" s="15"/>
      <c r="D45" s="15"/>
      <c r="E45" s="15"/>
      <c r="F45" s="15"/>
      <c r="G45" s="20"/>
      <c r="H45" s="15"/>
      <c r="I45" s="15"/>
      <c r="J45" s="15"/>
    </row>
    <row r="46" spans="1:14" x14ac:dyDescent="0.25">
      <c r="B46" s="15"/>
      <c r="C46" s="15"/>
      <c r="D46" s="15"/>
      <c r="E46" s="15"/>
      <c r="F46" s="15"/>
      <c r="G46" s="20"/>
      <c r="H46" s="15"/>
      <c r="I46" s="15"/>
      <c r="J46" s="15"/>
    </row>
    <row r="47" spans="1:14" x14ac:dyDescent="0.25">
      <c r="B47" s="15"/>
      <c r="C47" s="15"/>
      <c r="D47" s="15"/>
      <c r="E47" s="15"/>
      <c r="F47" s="15"/>
      <c r="G47" s="20"/>
      <c r="H47" s="15"/>
      <c r="I47" s="15"/>
      <c r="J47" s="15"/>
    </row>
    <row r="48" spans="1:14" x14ac:dyDescent="0.25">
      <c r="B48" s="15"/>
      <c r="C48" s="15"/>
      <c r="D48" s="15"/>
      <c r="E48" s="15"/>
      <c r="F48" s="15"/>
      <c r="G48" s="20"/>
      <c r="H48" s="15"/>
      <c r="I48" s="15"/>
      <c r="J48" s="15"/>
    </row>
    <row r="49" spans="2:10" x14ac:dyDescent="0.25">
      <c r="B49" s="15"/>
      <c r="C49" s="15"/>
      <c r="D49" s="15"/>
      <c r="E49" s="15"/>
      <c r="F49" s="15"/>
      <c r="G49" s="20"/>
      <c r="H49" s="15"/>
      <c r="I49" s="15"/>
      <c r="J49" s="15"/>
    </row>
    <row r="50" spans="2:10" x14ac:dyDescent="0.25">
      <c r="B50" s="15"/>
      <c r="C50" s="15"/>
      <c r="D50" s="15"/>
      <c r="E50" s="15"/>
      <c r="F50" s="15"/>
      <c r="G50" s="20"/>
      <c r="H50" s="15"/>
      <c r="I50" s="15"/>
      <c r="J50" s="15"/>
    </row>
    <row r="51" spans="2:10" x14ac:dyDescent="0.25">
      <c r="B51" s="15"/>
      <c r="C51" s="15"/>
      <c r="D51" s="15"/>
      <c r="E51" s="15"/>
      <c r="F51" s="15"/>
      <c r="G51" s="15"/>
      <c r="H51" s="15"/>
      <c r="I51" s="15"/>
      <c r="J51" s="15"/>
    </row>
    <row r="52" spans="2:10" x14ac:dyDescent="0.25">
      <c r="B52" s="15"/>
      <c r="C52" s="15"/>
      <c r="D52" s="15"/>
      <c r="E52" s="15"/>
      <c r="F52" s="15"/>
      <c r="G52" s="15"/>
      <c r="H52" s="15"/>
      <c r="I52" s="15"/>
      <c r="J52" s="15"/>
    </row>
    <row r="53" spans="2:10" x14ac:dyDescent="0.25">
      <c r="B53" s="20"/>
      <c r="C53" s="20"/>
      <c r="D53" s="20"/>
      <c r="E53" s="20"/>
      <c r="F53" s="20"/>
      <c r="G53" s="15"/>
      <c r="H53" s="15"/>
      <c r="I53" s="15"/>
      <c r="J53" s="15"/>
    </row>
    <row r="54" spans="2:10" x14ac:dyDescent="0.25">
      <c r="B54" s="20"/>
      <c r="C54" s="20"/>
      <c r="D54" s="20"/>
      <c r="E54" s="20"/>
      <c r="F54" s="20"/>
      <c r="G54" s="69"/>
      <c r="H54" s="69"/>
      <c r="I54" s="15"/>
      <c r="J54" s="15"/>
    </row>
    <row r="55" spans="2:10" x14ac:dyDescent="0.25">
      <c r="B55" s="15"/>
      <c r="C55" s="15"/>
      <c r="D55" s="15"/>
      <c r="E55" s="15"/>
      <c r="F55" s="15"/>
      <c r="G55" s="59"/>
      <c r="H55" s="59"/>
      <c r="I55" s="15"/>
      <c r="J55" s="15"/>
    </row>
    <row r="56" spans="2:10" x14ac:dyDescent="0.25">
      <c r="G56" s="7"/>
      <c r="H56" s="6"/>
    </row>
    <row r="57" spans="2:10" x14ac:dyDescent="0.25">
      <c r="G57" s="7"/>
      <c r="H57" s="7"/>
    </row>
    <row r="58" spans="2:10" x14ac:dyDescent="0.25">
      <c r="G58" s="7"/>
      <c r="H58" s="7"/>
    </row>
    <row r="59" spans="2:10" x14ac:dyDescent="0.25">
      <c r="G59" s="7"/>
      <c r="H59" s="7"/>
    </row>
  </sheetData>
  <mergeCells count="4">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47625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F8" sqref="F8"/>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27" t="s">
        <v>159</v>
      </c>
      <c r="C2" s="331"/>
      <c r="D2" s="330"/>
      <c r="E2" s="331"/>
      <c r="F2" s="331"/>
      <c r="G2" s="331"/>
      <c r="H2" s="331"/>
      <c r="I2" s="15"/>
      <c r="J2" s="15"/>
      <c r="K2" s="330"/>
      <c r="L2" s="15"/>
      <c r="M2" s="436">
        <v>2026</v>
      </c>
      <c r="N2" s="436"/>
      <c r="O2" s="327"/>
      <c r="P2" s="327"/>
      <c r="Q2" s="327"/>
      <c r="R2" s="327"/>
      <c r="S2" s="327"/>
      <c r="T2" s="332"/>
      <c r="U2" s="327"/>
    </row>
    <row r="3" spans="1:22" x14ac:dyDescent="0.25">
      <c r="B3" s="9"/>
      <c r="C3" s="14"/>
      <c r="D3" s="14"/>
      <c r="E3" s="13"/>
      <c r="F3" s="13"/>
      <c r="G3" s="13"/>
      <c r="H3" s="13"/>
      <c r="I3" s="14"/>
      <c r="J3" s="14"/>
      <c r="K3" s="14"/>
      <c r="L3" s="13"/>
      <c r="M3" s="13"/>
      <c r="N3" s="13"/>
      <c r="P3" s="13"/>
      <c r="Q3" s="15"/>
    </row>
    <row r="4" spans="1:22" ht="21" x14ac:dyDescent="0.35">
      <c r="B4" s="140" t="s">
        <v>24</v>
      </c>
      <c r="C4" s="55"/>
      <c r="D4" s="55"/>
      <c r="E4" s="55"/>
      <c r="F4" s="55"/>
      <c r="G4" s="151"/>
      <c r="H4" s="61"/>
      <c r="I4" s="107"/>
      <c r="J4" s="104"/>
      <c r="K4" s="104"/>
      <c r="L4" s="104"/>
      <c r="M4" s="104"/>
      <c r="N4" s="105"/>
      <c r="P4" s="333" t="s">
        <v>25</v>
      </c>
      <c r="Q4" s="138"/>
      <c r="R4" s="138"/>
      <c r="S4" s="138"/>
      <c r="T4" s="138"/>
      <c r="U4" s="133"/>
    </row>
    <row r="5" spans="1:22" ht="21" x14ac:dyDescent="0.35">
      <c r="B5" s="140" t="s">
        <v>22</v>
      </c>
      <c r="C5" s="55"/>
      <c r="D5" s="55"/>
      <c r="E5" s="55"/>
      <c r="F5" s="55" t="s">
        <v>102</v>
      </c>
      <c r="G5" s="152" t="s">
        <v>100</v>
      </c>
      <c r="H5" s="61"/>
      <c r="I5" s="153" t="s">
        <v>103</v>
      </c>
      <c r="J5" s="55"/>
      <c r="K5" s="55"/>
      <c r="L5" s="55"/>
      <c r="M5" s="55" t="s">
        <v>102</v>
      </c>
      <c r="N5" s="89" t="s">
        <v>101</v>
      </c>
      <c r="P5" s="153" t="s">
        <v>26</v>
      </c>
      <c r="Q5" s="91"/>
      <c r="R5" s="91"/>
      <c r="S5" s="91"/>
      <c r="T5" s="55" t="s">
        <v>102</v>
      </c>
      <c r="U5" s="89" t="s">
        <v>101</v>
      </c>
    </row>
    <row r="6" spans="1:22" x14ac:dyDescent="0.25">
      <c r="B6" s="28"/>
      <c r="C6" s="29"/>
      <c r="D6" s="108"/>
      <c r="E6" s="111"/>
      <c r="F6" s="429"/>
      <c r="G6" s="120"/>
      <c r="H6" s="149"/>
      <c r="I6" s="154" t="s">
        <v>88</v>
      </c>
      <c r="J6" s="108"/>
      <c r="K6" s="103"/>
      <c r="L6" s="103"/>
      <c r="M6" s="394">
        <f>SUM(M7+M8)</f>
        <v>0</v>
      </c>
      <c r="N6" s="115">
        <f>SUM(N7+N8)</f>
        <v>0</v>
      </c>
      <c r="P6" s="159" t="s">
        <v>27</v>
      </c>
      <c r="Q6" s="159"/>
      <c r="R6" s="159"/>
      <c r="S6" s="47"/>
      <c r="T6" s="336">
        <f>SUM(T7:T7)</f>
        <v>0</v>
      </c>
      <c r="U6" s="222">
        <f>U7</f>
        <v>0</v>
      </c>
      <c r="V6" s="56"/>
    </row>
    <row r="7" spans="1:22" ht="15.75" thickBot="1" x14ac:dyDescent="0.3">
      <c r="B7" s="110"/>
      <c r="C7" s="109"/>
      <c r="D7" s="108"/>
      <c r="E7" s="111"/>
      <c r="F7" s="342"/>
      <c r="G7" s="120"/>
      <c r="H7" s="149"/>
      <c r="I7" s="155" t="s">
        <v>98</v>
      </c>
      <c r="J7" s="103"/>
      <c r="K7" s="103"/>
      <c r="L7" s="99"/>
      <c r="M7" s="341">
        <f>SUM(M10:M37)</f>
        <v>0</v>
      </c>
      <c r="N7" s="233">
        <f>SUM(N10:N37)</f>
        <v>0</v>
      </c>
      <c r="P7" s="215" t="s">
        <v>28</v>
      </c>
      <c r="Q7" s="158"/>
      <c r="R7" s="158"/>
      <c r="S7" s="48"/>
      <c r="T7" s="340">
        <f>SUM(T9:T14)</f>
        <v>0</v>
      </c>
      <c r="U7" s="222">
        <f>SUM(U9:U14)</f>
        <v>0</v>
      </c>
      <c r="V7" s="56"/>
    </row>
    <row r="8" spans="1:22" ht="15.75" thickBot="1" x14ac:dyDescent="0.3">
      <c r="B8" s="142" t="s">
        <v>183</v>
      </c>
      <c r="C8" s="121"/>
      <c r="D8" s="122"/>
      <c r="E8" s="123"/>
      <c r="F8" s="430">
        <f>SUM(F10:F41)</f>
        <v>0</v>
      </c>
      <c r="G8" s="124">
        <f>SUM(G10:G41)</f>
        <v>0</v>
      </c>
      <c r="H8" s="149"/>
      <c r="I8" s="156" t="s">
        <v>110</v>
      </c>
      <c r="J8" s="125"/>
      <c r="K8" s="126"/>
      <c r="L8" s="126"/>
      <c r="M8" s="124">
        <f>SUM(M39:M48)</f>
        <v>0</v>
      </c>
      <c r="N8" s="234">
        <f>SUM(N39:N48)</f>
        <v>0</v>
      </c>
      <c r="P8" s="220" t="s">
        <v>29</v>
      </c>
      <c r="Q8" s="134"/>
      <c r="R8" s="134"/>
      <c r="S8" s="134"/>
      <c r="T8" s="219" t="s">
        <v>102</v>
      </c>
      <c r="U8" s="221" t="s">
        <v>101</v>
      </c>
      <c r="V8" s="56"/>
    </row>
    <row r="9" spans="1:22" ht="15.75" thickBot="1" x14ac:dyDescent="0.3">
      <c r="A9" s="210"/>
      <c r="B9" s="143" t="s">
        <v>22</v>
      </c>
      <c r="C9" s="127" t="s">
        <v>176</v>
      </c>
      <c r="D9" s="128" t="s">
        <v>96</v>
      </c>
      <c r="E9" s="129" t="s">
        <v>97</v>
      </c>
      <c r="F9" s="148" t="s">
        <v>102</v>
      </c>
      <c r="G9" s="130" t="s">
        <v>101</v>
      </c>
      <c r="H9" s="150"/>
      <c r="I9" s="208" t="s">
        <v>99</v>
      </c>
      <c r="J9" s="209" t="s">
        <v>176</v>
      </c>
      <c r="K9" s="208" t="s">
        <v>96</v>
      </c>
      <c r="L9" s="206" t="s">
        <v>97</v>
      </c>
      <c r="M9" s="207" t="s">
        <v>102</v>
      </c>
      <c r="N9" s="207" t="s">
        <v>101</v>
      </c>
      <c r="P9" s="414"/>
      <c r="Q9" s="218"/>
      <c r="R9" s="218"/>
      <c r="S9" s="218"/>
      <c r="T9" s="170"/>
      <c r="U9" s="228"/>
      <c r="V9" s="56"/>
    </row>
    <row r="10" spans="1:22" x14ac:dyDescent="0.25">
      <c r="B10" s="184"/>
      <c r="C10" s="272"/>
      <c r="D10" s="276"/>
      <c r="E10" s="184"/>
      <c r="F10" s="198">
        <f>C10*D10</f>
        <v>0</v>
      </c>
      <c r="G10" s="196"/>
      <c r="H10" s="147"/>
      <c r="I10" s="187"/>
      <c r="J10" s="188"/>
      <c r="K10" s="187"/>
      <c r="L10" s="189"/>
      <c r="M10" s="181">
        <f>J10*K10</f>
        <v>0</v>
      </c>
      <c r="N10" s="178"/>
      <c r="P10" s="415"/>
      <c r="Q10" s="160"/>
      <c r="R10" s="160"/>
      <c r="S10" s="160"/>
      <c r="T10" s="163"/>
      <c r="U10" s="229"/>
      <c r="V10" s="56"/>
    </row>
    <row r="11" spans="1:22" x14ac:dyDescent="0.25">
      <c r="B11" s="186"/>
      <c r="C11" s="273"/>
      <c r="D11" s="277"/>
      <c r="E11" s="186"/>
      <c r="F11" s="198">
        <f t="shared" ref="F11:F41" si="0">C11*D11</f>
        <v>0</v>
      </c>
      <c r="G11" s="197"/>
      <c r="H11" s="147"/>
      <c r="I11" s="186"/>
      <c r="J11" s="190"/>
      <c r="K11" s="186"/>
      <c r="L11" s="168"/>
      <c r="M11" s="166">
        <f t="shared" ref="M11:M37" si="1">J11*K11</f>
        <v>0</v>
      </c>
      <c r="N11" s="179"/>
      <c r="P11" s="415"/>
      <c r="Q11" s="160"/>
      <c r="R11" s="160"/>
      <c r="S11" s="160"/>
      <c r="T11" s="163"/>
      <c r="U11" s="229"/>
      <c r="V11" s="56"/>
    </row>
    <row r="12" spans="1:22" x14ac:dyDescent="0.25">
      <c r="B12" s="186"/>
      <c r="C12" s="273"/>
      <c r="D12" s="277"/>
      <c r="E12" s="186"/>
      <c r="F12" s="198">
        <f t="shared" si="0"/>
        <v>0</v>
      </c>
      <c r="G12" s="197"/>
      <c r="H12" s="147"/>
      <c r="I12" s="186"/>
      <c r="J12" s="190"/>
      <c r="K12" s="186"/>
      <c r="L12" s="168"/>
      <c r="M12" s="166">
        <f t="shared" si="1"/>
        <v>0</v>
      </c>
      <c r="N12" s="179"/>
      <c r="P12" s="415"/>
      <c r="Q12" s="160"/>
      <c r="R12" s="160"/>
      <c r="S12" s="160"/>
      <c r="T12" s="163"/>
      <c r="U12" s="229"/>
      <c r="V12" s="15"/>
    </row>
    <row r="13" spans="1:22" x14ac:dyDescent="0.25">
      <c r="B13" s="186"/>
      <c r="C13" s="273"/>
      <c r="D13" s="277"/>
      <c r="E13" s="186"/>
      <c r="F13" s="198">
        <f t="shared" si="0"/>
        <v>0</v>
      </c>
      <c r="G13" s="197"/>
      <c r="H13" s="147"/>
      <c r="I13" s="186"/>
      <c r="J13" s="190"/>
      <c r="K13" s="186"/>
      <c r="L13" s="168"/>
      <c r="M13" s="166">
        <f t="shared" si="1"/>
        <v>0</v>
      </c>
      <c r="N13" s="179"/>
      <c r="P13" s="416"/>
      <c r="Q13" s="161"/>
      <c r="R13" s="161"/>
      <c r="S13" s="161"/>
      <c r="T13" s="164"/>
      <c r="U13" s="229"/>
      <c r="V13" s="15"/>
    </row>
    <row r="14" spans="1:22" x14ac:dyDescent="0.25">
      <c r="B14" s="186"/>
      <c r="C14" s="273"/>
      <c r="D14" s="277"/>
      <c r="E14" s="186"/>
      <c r="F14" s="198">
        <f t="shared" si="0"/>
        <v>0</v>
      </c>
      <c r="G14" s="197"/>
      <c r="H14" s="147"/>
      <c r="I14" s="186"/>
      <c r="J14" s="190"/>
      <c r="K14" s="186"/>
      <c r="L14" s="168"/>
      <c r="M14" s="166">
        <f t="shared" si="1"/>
        <v>0</v>
      </c>
      <c r="N14" s="179"/>
      <c r="P14" s="417"/>
      <c r="Q14" s="162"/>
      <c r="R14" s="162"/>
      <c r="S14" s="162"/>
      <c r="T14" s="165"/>
      <c r="U14" s="230"/>
      <c r="V14" s="15"/>
    </row>
    <row r="15" spans="1:22" ht="21" x14ac:dyDescent="0.35">
      <c r="B15" s="186"/>
      <c r="C15" s="273"/>
      <c r="D15" s="277"/>
      <c r="E15" s="186"/>
      <c r="F15" s="198">
        <f t="shared" si="0"/>
        <v>0</v>
      </c>
      <c r="G15" s="197"/>
      <c r="H15" s="147"/>
      <c r="I15" s="186"/>
      <c r="J15" s="190"/>
      <c r="K15" s="186"/>
      <c r="L15" s="168"/>
      <c r="M15" s="166">
        <f t="shared" si="1"/>
        <v>0</v>
      </c>
      <c r="N15" s="179"/>
      <c r="P15" s="153" t="s">
        <v>5</v>
      </c>
      <c r="Q15" s="55"/>
      <c r="R15" s="55"/>
      <c r="S15" s="55"/>
      <c r="T15" s="55"/>
      <c r="U15" s="89"/>
      <c r="V15" s="56"/>
    </row>
    <row r="16" spans="1:22" ht="15.75" thickBot="1" x14ac:dyDescent="0.3">
      <c r="B16" s="186"/>
      <c r="C16" s="273"/>
      <c r="D16" s="277"/>
      <c r="E16" s="186"/>
      <c r="F16" s="198">
        <f t="shared" si="0"/>
        <v>0</v>
      </c>
      <c r="G16" s="197"/>
      <c r="H16" s="58"/>
      <c r="I16" s="186"/>
      <c r="J16" s="190"/>
      <c r="K16" s="186"/>
      <c r="L16" s="168"/>
      <c r="M16" s="166">
        <f t="shared" si="1"/>
        <v>0</v>
      </c>
      <c r="N16" s="179"/>
      <c r="P16" s="11" t="s">
        <v>7</v>
      </c>
      <c r="Q16" s="12"/>
      <c r="R16" s="12"/>
      <c r="S16" s="12"/>
      <c r="T16" s="393">
        <f>SUM(T18:T28)</f>
        <v>0</v>
      </c>
      <c r="U16" s="223">
        <f>SUM(U18:U28)</f>
        <v>0</v>
      </c>
      <c r="V16" s="56"/>
    </row>
    <row r="17" spans="2:22" ht="15.75" thickBot="1" x14ac:dyDescent="0.3">
      <c r="B17" s="186"/>
      <c r="C17" s="273"/>
      <c r="D17" s="277"/>
      <c r="E17" s="186"/>
      <c r="F17" s="198">
        <f t="shared" si="0"/>
        <v>0</v>
      </c>
      <c r="G17" s="197"/>
      <c r="H17" s="147"/>
      <c r="I17" s="186"/>
      <c r="J17" s="190"/>
      <c r="K17" s="186"/>
      <c r="L17" s="168"/>
      <c r="M17" s="166">
        <f t="shared" si="1"/>
        <v>0</v>
      </c>
      <c r="N17" s="179"/>
      <c r="P17" s="141" t="s">
        <v>8</v>
      </c>
      <c r="Q17" s="135"/>
      <c r="R17" s="135"/>
      <c r="S17" s="135"/>
      <c r="T17" s="216" t="s">
        <v>102</v>
      </c>
      <c r="U17" s="221" t="s">
        <v>101</v>
      </c>
      <c r="V17" s="56"/>
    </row>
    <row r="18" spans="2:22" x14ac:dyDescent="0.25">
      <c r="B18" s="186"/>
      <c r="C18" s="273"/>
      <c r="D18" s="277"/>
      <c r="E18" s="186"/>
      <c r="F18" s="198">
        <f t="shared" si="0"/>
        <v>0</v>
      </c>
      <c r="G18" s="197"/>
      <c r="H18" s="147"/>
      <c r="I18" s="186"/>
      <c r="J18" s="190"/>
      <c r="K18" s="186"/>
      <c r="L18" s="168"/>
      <c r="M18" s="166">
        <f t="shared" si="1"/>
        <v>0</v>
      </c>
      <c r="N18" s="179"/>
      <c r="P18" s="414"/>
      <c r="Q18" s="218"/>
      <c r="R18" s="169"/>
      <c r="S18" s="169"/>
      <c r="T18" s="170"/>
      <c r="U18" s="228"/>
      <c r="V18" s="56"/>
    </row>
    <row r="19" spans="2:22" x14ac:dyDescent="0.25">
      <c r="B19" s="186"/>
      <c r="C19" s="273"/>
      <c r="D19" s="277"/>
      <c r="E19" s="186"/>
      <c r="F19" s="198">
        <f t="shared" si="0"/>
        <v>0</v>
      </c>
      <c r="G19" s="197"/>
      <c r="H19" s="147"/>
      <c r="I19" s="186"/>
      <c r="J19" s="190"/>
      <c r="K19" s="186"/>
      <c r="L19" s="168"/>
      <c r="M19" s="166">
        <f t="shared" si="1"/>
        <v>0</v>
      </c>
      <c r="N19" s="179"/>
      <c r="P19" s="415"/>
      <c r="Q19" s="160"/>
      <c r="R19" s="171"/>
      <c r="S19" s="171"/>
      <c r="T19" s="163"/>
      <c r="U19" s="229"/>
      <c r="V19" s="56"/>
    </row>
    <row r="20" spans="2:22" x14ac:dyDescent="0.25">
      <c r="B20" s="186"/>
      <c r="C20" s="273"/>
      <c r="D20" s="277"/>
      <c r="E20" s="186"/>
      <c r="F20" s="198">
        <f t="shared" si="0"/>
        <v>0</v>
      </c>
      <c r="G20" s="197"/>
      <c r="H20" s="147"/>
      <c r="I20" s="186"/>
      <c r="J20" s="190"/>
      <c r="K20" s="186"/>
      <c r="L20" s="168"/>
      <c r="M20" s="166">
        <f t="shared" si="1"/>
        <v>0</v>
      </c>
      <c r="N20" s="179"/>
      <c r="P20" s="415"/>
      <c r="Q20" s="160"/>
      <c r="R20" s="171"/>
      <c r="S20" s="171"/>
      <c r="T20" s="163"/>
      <c r="U20" s="229"/>
      <c r="V20" s="15"/>
    </row>
    <row r="21" spans="2:22" x14ac:dyDescent="0.25">
      <c r="B21" s="186"/>
      <c r="C21" s="273"/>
      <c r="D21" s="277"/>
      <c r="E21" s="186"/>
      <c r="F21" s="198">
        <f t="shared" si="0"/>
        <v>0</v>
      </c>
      <c r="G21" s="197"/>
      <c r="H21" s="147"/>
      <c r="I21" s="186"/>
      <c r="J21" s="190"/>
      <c r="K21" s="186"/>
      <c r="L21" s="168"/>
      <c r="M21" s="166">
        <f t="shared" si="1"/>
        <v>0</v>
      </c>
      <c r="N21" s="179"/>
      <c r="P21" s="417"/>
      <c r="Q21" s="162"/>
      <c r="R21" s="172"/>
      <c r="S21" s="172"/>
      <c r="T21" s="173"/>
      <c r="U21" s="229"/>
    </row>
    <row r="22" spans="2:22" ht="15" customHeight="1" x14ac:dyDescent="0.25">
      <c r="B22" s="186"/>
      <c r="C22" s="273"/>
      <c r="D22" s="277"/>
      <c r="E22" s="186"/>
      <c r="F22" s="198">
        <f t="shared" si="0"/>
        <v>0</v>
      </c>
      <c r="G22" s="197"/>
      <c r="H22" s="147"/>
      <c r="I22" s="186"/>
      <c r="J22" s="190"/>
      <c r="K22" s="186"/>
      <c r="L22" s="168"/>
      <c r="M22" s="166">
        <f t="shared" si="1"/>
        <v>0</v>
      </c>
      <c r="N22" s="179"/>
      <c r="P22" s="417"/>
      <c r="Q22" s="162"/>
      <c r="R22" s="172"/>
      <c r="S22" s="172"/>
      <c r="T22" s="173"/>
      <c r="U22" s="229"/>
    </row>
    <row r="23" spans="2:22" x14ac:dyDescent="0.25">
      <c r="B23" s="186"/>
      <c r="C23" s="273"/>
      <c r="D23" s="277"/>
      <c r="E23" s="186"/>
      <c r="F23" s="198">
        <f t="shared" si="0"/>
        <v>0</v>
      </c>
      <c r="G23" s="197"/>
      <c r="H23" s="147"/>
      <c r="I23" s="186"/>
      <c r="J23" s="190"/>
      <c r="K23" s="186"/>
      <c r="L23" s="168"/>
      <c r="M23" s="166">
        <f t="shared" si="1"/>
        <v>0</v>
      </c>
      <c r="N23" s="179"/>
      <c r="P23" s="417"/>
      <c r="Q23" s="162"/>
      <c r="R23" s="172"/>
      <c r="S23" s="172"/>
      <c r="T23" s="173"/>
      <c r="U23" s="229"/>
    </row>
    <row r="24" spans="2:22" x14ac:dyDescent="0.25">
      <c r="B24" s="186"/>
      <c r="C24" s="273"/>
      <c r="D24" s="277"/>
      <c r="E24" s="186"/>
      <c r="F24" s="198">
        <f t="shared" si="0"/>
        <v>0</v>
      </c>
      <c r="G24" s="197"/>
      <c r="H24" s="147"/>
      <c r="I24" s="186"/>
      <c r="J24" s="190"/>
      <c r="K24" s="186"/>
      <c r="L24" s="168"/>
      <c r="M24" s="166">
        <f t="shared" si="1"/>
        <v>0</v>
      </c>
      <c r="N24" s="179"/>
      <c r="P24" s="417"/>
      <c r="Q24" s="162"/>
      <c r="R24" s="172"/>
      <c r="S24" s="172"/>
      <c r="T24" s="173"/>
      <c r="U24" s="229"/>
    </row>
    <row r="25" spans="2:22" x14ac:dyDescent="0.25">
      <c r="B25" s="186"/>
      <c r="C25" s="273"/>
      <c r="D25" s="277"/>
      <c r="E25" s="186"/>
      <c r="F25" s="198">
        <f t="shared" si="0"/>
        <v>0</v>
      </c>
      <c r="G25" s="197"/>
      <c r="H25" s="147"/>
      <c r="I25" s="186"/>
      <c r="J25" s="190"/>
      <c r="K25" s="186"/>
      <c r="L25" s="168"/>
      <c r="M25" s="166">
        <f t="shared" si="1"/>
        <v>0</v>
      </c>
      <c r="N25" s="179"/>
      <c r="P25" s="417"/>
      <c r="Q25" s="162"/>
      <c r="R25" s="172"/>
      <c r="S25" s="172"/>
      <c r="T25" s="173"/>
      <c r="U25" s="229"/>
    </row>
    <row r="26" spans="2:22" x14ac:dyDescent="0.25">
      <c r="B26" s="186"/>
      <c r="C26" s="273"/>
      <c r="D26" s="277"/>
      <c r="E26" s="186"/>
      <c r="F26" s="198">
        <f t="shared" si="0"/>
        <v>0</v>
      </c>
      <c r="G26" s="197"/>
      <c r="H26" s="147"/>
      <c r="I26" s="186"/>
      <c r="J26" s="190"/>
      <c r="K26" s="186"/>
      <c r="L26" s="168"/>
      <c r="M26" s="166">
        <f t="shared" si="1"/>
        <v>0</v>
      </c>
      <c r="N26" s="179"/>
      <c r="P26" s="417"/>
      <c r="Q26" s="162"/>
      <c r="R26" s="172"/>
      <c r="S26" s="172"/>
      <c r="T26" s="173"/>
      <c r="U26" s="229"/>
    </row>
    <row r="27" spans="2:22" x14ac:dyDescent="0.25">
      <c r="B27" s="186"/>
      <c r="C27" s="273"/>
      <c r="D27" s="277"/>
      <c r="E27" s="186"/>
      <c r="F27" s="198">
        <f t="shared" si="0"/>
        <v>0</v>
      </c>
      <c r="G27" s="197"/>
      <c r="H27" s="147"/>
      <c r="I27" s="186"/>
      <c r="J27" s="190"/>
      <c r="K27" s="186"/>
      <c r="L27" s="168"/>
      <c r="M27" s="166">
        <f t="shared" si="1"/>
        <v>0</v>
      </c>
      <c r="N27" s="179"/>
      <c r="P27" s="417"/>
      <c r="Q27" s="162"/>
      <c r="R27" s="172"/>
      <c r="S27" s="172"/>
      <c r="T27" s="173"/>
      <c r="U27" s="229"/>
    </row>
    <row r="28" spans="2:22" x14ac:dyDescent="0.25">
      <c r="B28" s="186"/>
      <c r="C28" s="273"/>
      <c r="D28" s="277"/>
      <c r="E28" s="186"/>
      <c r="F28" s="198">
        <f t="shared" si="0"/>
        <v>0</v>
      </c>
      <c r="G28" s="197"/>
      <c r="H28" s="147"/>
      <c r="I28" s="186"/>
      <c r="J28" s="190"/>
      <c r="K28" s="186"/>
      <c r="L28" s="168"/>
      <c r="M28" s="166">
        <f t="shared" si="1"/>
        <v>0</v>
      </c>
      <c r="N28" s="179"/>
      <c r="P28" s="417"/>
      <c r="Q28" s="162"/>
      <c r="R28" s="172"/>
      <c r="S28" s="172"/>
      <c r="T28" s="173"/>
      <c r="U28" s="229"/>
    </row>
    <row r="29" spans="2:22" ht="21.75" thickBot="1" x14ac:dyDescent="0.4">
      <c r="B29" s="186"/>
      <c r="C29" s="273"/>
      <c r="D29" s="277"/>
      <c r="E29" s="186"/>
      <c r="F29" s="198">
        <f t="shared" si="0"/>
        <v>0</v>
      </c>
      <c r="G29" s="197"/>
      <c r="H29" s="147"/>
      <c r="I29" s="186"/>
      <c r="J29" s="190"/>
      <c r="K29" s="186"/>
      <c r="L29" s="168"/>
      <c r="M29" s="166">
        <f t="shared" si="1"/>
        <v>0</v>
      </c>
      <c r="N29" s="179"/>
      <c r="P29" s="153" t="s">
        <v>6</v>
      </c>
      <c r="Q29" s="55"/>
      <c r="R29" s="55"/>
      <c r="S29" s="55"/>
      <c r="T29" s="55"/>
      <c r="U29" s="217"/>
    </row>
    <row r="30" spans="2:22" ht="15.75" thickBot="1" x14ac:dyDescent="0.3">
      <c r="B30" s="186"/>
      <c r="C30" s="273"/>
      <c r="D30" s="277"/>
      <c r="E30" s="186"/>
      <c r="F30" s="198">
        <f t="shared" si="0"/>
        <v>0</v>
      </c>
      <c r="G30" s="197"/>
      <c r="H30" s="147"/>
      <c r="I30" s="186"/>
      <c r="J30" s="190"/>
      <c r="K30" s="186"/>
      <c r="L30" s="168"/>
      <c r="M30" s="166">
        <f t="shared" si="1"/>
        <v>0</v>
      </c>
      <c r="N30" s="179"/>
      <c r="P30" s="11" t="s">
        <v>7</v>
      </c>
      <c r="Q30" s="12"/>
      <c r="R30" s="12"/>
      <c r="S30" s="12"/>
      <c r="T30" s="393">
        <f>SUM(T32:T35)</f>
        <v>0</v>
      </c>
      <c r="U30" s="225">
        <f>SUM(U32:U35)</f>
        <v>0</v>
      </c>
    </row>
    <row r="31" spans="2:22" ht="15.75" thickBot="1" x14ac:dyDescent="0.3">
      <c r="B31" s="186"/>
      <c r="C31" s="274"/>
      <c r="D31" s="278"/>
      <c r="E31" s="186"/>
      <c r="F31" s="198">
        <f t="shared" si="0"/>
        <v>0</v>
      </c>
      <c r="G31" s="197"/>
      <c r="H31" s="147"/>
      <c r="I31" s="186"/>
      <c r="J31" s="190"/>
      <c r="K31" s="186"/>
      <c r="L31" s="168"/>
      <c r="M31" s="166">
        <f t="shared" si="1"/>
        <v>0</v>
      </c>
      <c r="N31" s="179"/>
      <c r="P31" s="141" t="s">
        <v>8</v>
      </c>
      <c r="Q31" s="135"/>
      <c r="R31" s="135"/>
      <c r="S31" s="135"/>
      <c r="T31" s="214" t="s">
        <v>102</v>
      </c>
      <c r="U31" s="224" t="s">
        <v>101</v>
      </c>
    </row>
    <row r="32" spans="2:22" x14ac:dyDescent="0.25">
      <c r="B32" s="186"/>
      <c r="C32" s="274"/>
      <c r="D32" s="278"/>
      <c r="E32" s="186"/>
      <c r="F32" s="198">
        <f t="shared" si="0"/>
        <v>0</v>
      </c>
      <c r="G32" s="197"/>
      <c r="H32" s="147"/>
      <c r="I32" s="186"/>
      <c r="J32" s="190"/>
      <c r="K32" s="186"/>
      <c r="L32" s="168"/>
      <c r="M32" s="166">
        <f t="shared" si="1"/>
        <v>0</v>
      </c>
      <c r="N32" s="179"/>
      <c r="P32" s="418"/>
      <c r="Q32" s="176"/>
      <c r="R32" s="176"/>
      <c r="S32" s="176"/>
      <c r="T32" s="177"/>
      <c r="U32" s="194"/>
    </row>
    <row r="33" spans="2:22" x14ac:dyDescent="0.25">
      <c r="B33" s="186"/>
      <c r="C33" s="274"/>
      <c r="D33" s="278"/>
      <c r="E33" s="186"/>
      <c r="F33" s="198">
        <f t="shared" si="0"/>
        <v>0</v>
      </c>
      <c r="G33" s="197"/>
      <c r="H33" s="147"/>
      <c r="I33" s="186"/>
      <c r="J33" s="190"/>
      <c r="K33" s="186"/>
      <c r="L33" s="168"/>
      <c r="M33" s="166">
        <f t="shared" si="1"/>
        <v>0</v>
      </c>
      <c r="N33" s="179"/>
      <c r="P33" s="417"/>
      <c r="Q33" s="162"/>
      <c r="R33" s="162"/>
      <c r="S33" s="162"/>
      <c r="T33" s="173"/>
      <c r="U33" s="195"/>
    </row>
    <row r="34" spans="2:22" x14ac:dyDescent="0.25">
      <c r="B34" s="186"/>
      <c r="C34" s="274"/>
      <c r="D34" s="278"/>
      <c r="E34" s="186"/>
      <c r="F34" s="198">
        <f t="shared" si="0"/>
        <v>0</v>
      </c>
      <c r="G34" s="197"/>
      <c r="H34" s="147"/>
      <c r="I34" s="186"/>
      <c r="J34" s="190"/>
      <c r="K34" s="186"/>
      <c r="L34" s="168"/>
      <c r="M34" s="166">
        <f t="shared" si="1"/>
        <v>0</v>
      </c>
      <c r="N34" s="179"/>
      <c r="P34" s="417"/>
      <c r="Q34" s="162"/>
      <c r="R34" s="162"/>
      <c r="S34" s="162"/>
      <c r="T34" s="173"/>
      <c r="U34" s="195"/>
    </row>
    <row r="35" spans="2:22" x14ac:dyDescent="0.25">
      <c r="B35" s="186"/>
      <c r="C35" s="274"/>
      <c r="D35" s="278"/>
      <c r="E35" s="186"/>
      <c r="F35" s="198">
        <f t="shared" si="0"/>
        <v>0</v>
      </c>
      <c r="G35" s="197"/>
      <c r="H35" s="147"/>
      <c r="I35" s="186"/>
      <c r="J35" s="190"/>
      <c r="K35" s="186"/>
      <c r="L35" s="168"/>
      <c r="M35" s="166">
        <f t="shared" si="1"/>
        <v>0</v>
      </c>
      <c r="N35" s="179"/>
      <c r="P35" s="418"/>
      <c r="Q35" s="176"/>
      <c r="R35" s="176"/>
      <c r="S35" s="176"/>
      <c r="T35" s="177"/>
      <c r="U35" s="195"/>
    </row>
    <row r="36" spans="2:22" ht="21.75" thickBot="1" x14ac:dyDescent="0.4">
      <c r="B36" s="186"/>
      <c r="C36" s="274"/>
      <c r="D36" s="278"/>
      <c r="E36" s="186"/>
      <c r="F36" s="198">
        <f t="shared" si="0"/>
        <v>0</v>
      </c>
      <c r="G36" s="197"/>
      <c r="H36" s="147"/>
      <c r="I36" s="186"/>
      <c r="J36" s="190"/>
      <c r="K36" s="186"/>
      <c r="L36" s="168"/>
      <c r="M36" s="166">
        <f t="shared" si="1"/>
        <v>0</v>
      </c>
      <c r="N36" s="179"/>
      <c r="P36" s="153" t="s">
        <v>109</v>
      </c>
      <c r="Q36" s="55"/>
      <c r="R36" s="55"/>
      <c r="S36" s="55"/>
      <c r="T36" s="55"/>
      <c r="U36" s="217"/>
    </row>
    <row r="37" spans="2:22" ht="15.75" thickBot="1" x14ac:dyDescent="0.3">
      <c r="B37" s="186"/>
      <c r="C37" s="274"/>
      <c r="D37" s="278"/>
      <c r="E37" s="186"/>
      <c r="F37" s="198">
        <f t="shared" si="0"/>
        <v>0</v>
      </c>
      <c r="G37" s="197"/>
      <c r="H37" s="147"/>
      <c r="I37" s="280" t="s">
        <v>126</v>
      </c>
      <c r="J37" s="192"/>
      <c r="K37" s="191"/>
      <c r="L37" s="193"/>
      <c r="M37" s="182">
        <f t="shared" si="1"/>
        <v>0</v>
      </c>
      <c r="N37" s="180"/>
      <c r="P37" s="11" t="s">
        <v>7</v>
      </c>
      <c r="Q37" s="12"/>
      <c r="R37" s="12"/>
      <c r="S37" s="12"/>
      <c r="T37" s="337">
        <f>SUM(T39:T46)</f>
        <v>0</v>
      </c>
      <c r="U37" s="227">
        <f>SUM(U39:U46)</f>
        <v>0</v>
      </c>
    </row>
    <row r="38" spans="2:22" ht="15.75" thickBot="1" x14ac:dyDescent="0.3">
      <c r="B38" s="186"/>
      <c r="C38" s="274"/>
      <c r="D38" s="278"/>
      <c r="E38" s="186"/>
      <c r="F38" s="198">
        <f t="shared" si="0"/>
        <v>0</v>
      </c>
      <c r="G38" s="197"/>
      <c r="H38" s="147"/>
      <c r="I38" s="157" t="s">
        <v>94</v>
      </c>
      <c r="J38" s="144" t="s">
        <v>176</v>
      </c>
      <c r="K38" s="145" t="s">
        <v>96</v>
      </c>
      <c r="L38" s="146" t="s">
        <v>97</v>
      </c>
      <c r="M38" s="132" t="s">
        <v>102</v>
      </c>
      <c r="N38" s="132" t="s">
        <v>101</v>
      </c>
      <c r="O38" s="7"/>
      <c r="P38" s="141" t="s">
        <v>8</v>
      </c>
      <c r="Q38" s="135"/>
      <c r="R38" s="224" t="s">
        <v>118</v>
      </c>
      <c r="S38" s="136" t="s">
        <v>30</v>
      </c>
      <c r="T38" s="214" t="s">
        <v>104</v>
      </c>
      <c r="U38" s="226" t="s">
        <v>101</v>
      </c>
    </row>
    <row r="39" spans="2:22" x14ac:dyDescent="0.25">
      <c r="B39" s="186"/>
      <c r="C39" s="274"/>
      <c r="D39" s="278"/>
      <c r="E39" s="186"/>
      <c r="F39" s="198">
        <f t="shared" si="0"/>
        <v>0</v>
      </c>
      <c r="G39" s="197"/>
      <c r="H39" s="147"/>
      <c r="I39" s="174"/>
      <c r="J39" s="183"/>
      <c r="K39" s="184"/>
      <c r="L39" s="175"/>
      <c r="M39" s="182">
        <f>J39*K39</f>
        <v>0</v>
      </c>
      <c r="N39" s="194"/>
      <c r="O39" s="7"/>
      <c r="P39" s="418"/>
      <c r="Q39" s="176"/>
      <c r="R39" s="184"/>
      <c r="S39" s="102"/>
      <c r="T39" s="177"/>
      <c r="U39" s="228"/>
      <c r="V39" s="56"/>
    </row>
    <row r="40" spans="2:22" x14ac:dyDescent="0.25">
      <c r="B40" s="186"/>
      <c r="C40" s="274"/>
      <c r="D40" s="278"/>
      <c r="E40" s="186"/>
      <c r="F40" s="198">
        <f t="shared" si="0"/>
        <v>0</v>
      </c>
      <c r="G40" s="197"/>
      <c r="H40" s="147"/>
      <c r="I40" s="167"/>
      <c r="J40" s="185"/>
      <c r="K40" s="186"/>
      <c r="L40" s="168"/>
      <c r="M40" s="182">
        <f t="shared" ref="M40:M48" si="2">J40*K40</f>
        <v>0</v>
      </c>
      <c r="N40" s="195"/>
      <c r="O40" s="7"/>
      <c r="P40" s="417"/>
      <c r="Q40" s="162"/>
      <c r="R40" s="186"/>
      <c r="S40" s="100"/>
      <c r="T40" s="173"/>
      <c r="U40" s="229"/>
      <c r="V40" s="56"/>
    </row>
    <row r="41" spans="2:22" x14ac:dyDescent="0.25">
      <c r="B41" s="184"/>
      <c r="C41" s="275"/>
      <c r="D41" s="279"/>
      <c r="E41" s="184"/>
      <c r="F41" s="198">
        <f t="shared" si="0"/>
        <v>0</v>
      </c>
      <c r="G41" s="196"/>
      <c r="H41" s="147"/>
      <c r="I41" s="167"/>
      <c r="J41" s="185"/>
      <c r="K41" s="186"/>
      <c r="L41" s="168"/>
      <c r="M41" s="182">
        <f t="shared" si="2"/>
        <v>0</v>
      </c>
      <c r="N41" s="195"/>
      <c r="O41" s="7"/>
      <c r="P41" s="417"/>
      <c r="Q41" s="162"/>
      <c r="R41" s="186"/>
      <c r="S41" s="100"/>
      <c r="T41" s="173"/>
      <c r="U41" s="229"/>
      <c r="V41" s="56"/>
    </row>
    <row r="42" spans="2:22" x14ac:dyDescent="0.25">
      <c r="H42" s="147"/>
      <c r="I42" s="167"/>
      <c r="J42" s="185"/>
      <c r="K42" s="186"/>
      <c r="L42" s="168"/>
      <c r="M42" s="182">
        <f t="shared" si="2"/>
        <v>0</v>
      </c>
      <c r="N42" s="195"/>
      <c r="O42" s="7"/>
      <c r="P42" s="417"/>
      <c r="Q42" s="162"/>
      <c r="R42" s="186"/>
      <c r="S42" s="100"/>
      <c r="T42" s="173"/>
      <c r="U42" s="229"/>
      <c r="V42" s="56"/>
    </row>
    <row r="43" spans="2:22" x14ac:dyDescent="0.25">
      <c r="H43" s="147"/>
      <c r="I43" s="167"/>
      <c r="J43" s="185"/>
      <c r="K43" s="186"/>
      <c r="L43" s="168"/>
      <c r="M43" s="182">
        <f t="shared" si="2"/>
        <v>0</v>
      </c>
      <c r="N43" s="195"/>
      <c r="O43" s="7"/>
      <c r="P43" s="417"/>
      <c r="Q43" s="162"/>
      <c r="R43" s="186"/>
      <c r="S43" s="100"/>
      <c r="T43" s="173"/>
      <c r="U43" s="229"/>
      <c r="V43" s="56"/>
    </row>
    <row r="44" spans="2:22" x14ac:dyDescent="0.25">
      <c r="H44" s="147"/>
      <c r="I44" s="167"/>
      <c r="J44" s="185"/>
      <c r="K44" s="186"/>
      <c r="L44" s="168"/>
      <c r="M44" s="182">
        <f t="shared" si="2"/>
        <v>0</v>
      </c>
      <c r="N44" s="195"/>
      <c r="O44" s="7"/>
      <c r="P44" s="417"/>
      <c r="Q44" s="162"/>
      <c r="R44" s="186"/>
      <c r="S44" s="100"/>
      <c r="T44" s="173"/>
      <c r="U44" s="229"/>
      <c r="V44" s="56"/>
    </row>
    <row r="45" spans="2:22" x14ac:dyDescent="0.25">
      <c r="H45" s="147"/>
      <c r="I45" s="167"/>
      <c r="J45" s="185"/>
      <c r="K45" s="186"/>
      <c r="L45" s="168"/>
      <c r="M45" s="182">
        <f t="shared" si="2"/>
        <v>0</v>
      </c>
      <c r="N45" s="195"/>
      <c r="O45" s="7"/>
      <c r="P45" s="417"/>
      <c r="Q45" s="162"/>
      <c r="R45" s="186"/>
      <c r="S45" s="100"/>
      <c r="T45" s="173"/>
      <c r="U45" s="229"/>
      <c r="V45" s="15"/>
    </row>
    <row r="46" spans="2:22" x14ac:dyDescent="0.25">
      <c r="H46" s="147"/>
      <c r="I46" s="167"/>
      <c r="J46" s="185"/>
      <c r="K46" s="186"/>
      <c r="L46" s="168"/>
      <c r="M46" s="182">
        <f t="shared" si="2"/>
        <v>0</v>
      </c>
      <c r="N46" s="195"/>
      <c r="O46" s="7"/>
      <c r="P46" s="418"/>
      <c r="Q46" s="176"/>
      <c r="R46" s="184"/>
      <c r="S46" s="102"/>
      <c r="T46" s="177"/>
      <c r="U46" s="229"/>
    </row>
    <row r="47" spans="2:22" x14ac:dyDescent="0.25">
      <c r="H47" s="147"/>
      <c r="I47" s="167"/>
      <c r="J47" s="185"/>
      <c r="K47" s="186"/>
      <c r="L47" s="168"/>
      <c r="M47" s="182">
        <f t="shared" si="2"/>
        <v>0</v>
      </c>
      <c r="N47" s="195"/>
      <c r="O47" s="7"/>
      <c r="P47" s="31"/>
    </row>
    <row r="48" spans="2:22" x14ac:dyDescent="0.25">
      <c r="H48" s="147"/>
      <c r="I48" s="174"/>
      <c r="J48" s="183"/>
      <c r="K48" s="186"/>
      <c r="L48" s="175"/>
      <c r="M48" s="182">
        <f t="shared" si="2"/>
        <v>0</v>
      </c>
      <c r="N48" s="195"/>
      <c r="O48" s="7"/>
      <c r="Q48" s="22" t="s">
        <v>107</v>
      </c>
      <c r="R48" s="24"/>
      <c r="S48" s="17"/>
      <c r="T48" s="24"/>
      <c r="U48" s="338">
        <f>SUM(T37+T30+T16+T6)</f>
        <v>0</v>
      </c>
    </row>
    <row r="49" spans="11:21" x14ac:dyDescent="0.25">
      <c r="P49" s="30"/>
      <c r="Q49" s="339" t="s">
        <v>108</v>
      </c>
      <c r="R49" s="339"/>
      <c r="S49" s="339"/>
      <c r="T49" s="339"/>
      <c r="U49" s="232">
        <f>U6+U16+U30+U37</f>
        <v>0</v>
      </c>
    </row>
    <row r="50" spans="11:21" x14ac:dyDescent="0.25">
      <c r="L50" s="22" t="s">
        <v>106</v>
      </c>
      <c r="M50" s="18"/>
      <c r="N50" s="338">
        <f>M6+F8</f>
        <v>0</v>
      </c>
    </row>
    <row r="51" spans="11:21" x14ac:dyDescent="0.25">
      <c r="L51" s="339" t="s">
        <v>105</v>
      </c>
      <c r="M51" s="339"/>
      <c r="N51" s="231">
        <f>G6+N6</f>
        <v>0</v>
      </c>
      <c r="O51" s="30"/>
    </row>
    <row r="52" spans="11:21" x14ac:dyDescent="0.25">
      <c r="K52" s="56"/>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M2" sqref="M2:N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27" t="s">
        <v>159</v>
      </c>
      <c r="C2" s="331"/>
      <c r="D2" s="330"/>
      <c r="E2" s="331"/>
      <c r="F2" s="331"/>
      <c r="G2" s="331"/>
      <c r="H2" s="331"/>
      <c r="I2" s="15"/>
      <c r="J2" s="15"/>
      <c r="K2" s="330"/>
      <c r="L2" s="15"/>
      <c r="M2" s="436">
        <v>2026</v>
      </c>
      <c r="N2" s="436"/>
      <c r="O2" s="327"/>
      <c r="P2" s="327"/>
      <c r="Q2" s="327"/>
      <c r="R2" s="327"/>
      <c r="S2" s="327"/>
      <c r="T2" s="428"/>
      <c r="U2" s="327"/>
    </row>
    <row r="3" spans="1:22" x14ac:dyDescent="0.25">
      <c r="B3" s="9"/>
      <c r="C3" s="14"/>
      <c r="D3" s="14"/>
      <c r="E3" s="13"/>
      <c r="F3" s="13"/>
      <c r="G3" s="13"/>
      <c r="H3" s="13"/>
      <c r="I3" s="14"/>
      <c r="J3" s="14"/>
      <c r="K3" s="14"/>
      <c r="L3" s="13"/>
      <c r="M3" s="13"/>
      <c r="N3" s="13"/>
      <c r="P3" s="13"/>
      <c r="Q3" s="15"/>
    </row>
    <row r="4" spans="1:22" ht="21" x14ac:dyDescent="0.35">
      <c r="B4" s="140" t="s">
        <v>24</v>
      </c>
      <c r="C4" s="55"/>
      <c r="D4" s="55"/>
      <c r="E4" s="55"/>
      <c r="F4" s="55"/>
      <c r="G4" s="151"/>
      <c r="H4" s="61"/>
      <c r="I4" s="107"/>
      <c r="J4" s="104"/>
      <c r="K4" s="104"/>
      <c r="L4" s="104"/>
      <c r="M4" s="104"/>
      <c r="N4" s="105"/>
      <c r="P4" s="333" t="s">
        <v>25</v>
      </c>
      <c r="Q4" s="138"/>
      <c r="R4" s="138"/>
      <c r="S4" s="138"/>
      <c r="T4" s="138"/>
      <c r="U4" s="133"/>
    </row>
    <row r="5" spans="1:22" ht="21" x14ac:dyDescent="0.35">
      <c r="B5" s="140" t="s">
        <v>22</v>
      </c>
      <c r="C5" s="55"/>
      <c r="D5" s="55"/>
      <c r="E5" s="55"/>
      <c r="F5" s="55" t="s">
        <v>102</v>
      </c>
      <c r="G5" s="152" t="s">
        <v>100</v>
      </c>
      <c r="H5" s="61"/>
      <c r="I5" s="153" t="s">
        <v>103</v>
      </c>
      <c r="J5" s="55"/>
      <c r="K5" s="55"/>
      <c r="L5" s="55"/>
      <c r="M5" s="55" t="s">
        <v>102</v>
      </c>
      <c r="N5" s="89" t="s">
        <v>101</v>
      </c>
      <c r="P5" s="153" t="s">
        <v>26</v>
      </c>
      <c r="Q5" s="91"/>
      <c r="R5" s="91"/>
      <c r="S5" s="91"/>
      <c r="T5" s="55" t="s">
        <v>102</v>
      </c>
      <c r="U5" s="89" t="s">
        <v>101</v>
      </c>
    </row>
    <row r="6" spans="1:22" x14ac:dyDescent="0.25">
      <c r="B6" s="28"/>
      <c r="C6" s="29"/>
      <c r="D6" s="108"/>
      <c r="E6" s="111"/>
      <c r="F6" s="395"/>
      <c r="G6" s="120"/>
      <c r="H6" s="149"/>
      <c r="I6" s="154" t="s">
        <v>88</v>
      </c>
      <c r="J6" s="108"/>
      <c r="K6" s="103"/>
      <c r="L6" s="103"/>
      <c r="M6" s="394">
        <f>SUM(M7+M8)</f>
        <v>0</v>
      </c>
      <c r="N6" s="115">
        <f>SUM(N7+N8)</f>
        <v>0</v>
      </c>
      <c r="P6" s="159" t="s">
        <v>27</v>
      </c>
      <c r="Q6" s="159"/>
      <c r="R6" s="159"/>
      <c r="S6" s="47"/>
      <c r="T6" s="336">
        <f>SUM(T7:T7)</f>
        <v>0</v>
      </c>
      <c r="U6" s="222">
        <f>U7</f>
        <v>0</v>
      </c>
      <c r="V6" s="56"/>
    </row>
    <row r="7" spans="1:22" ht="15.75" thickBot="1" x14ac:dyDescent="0.3">
      <c r="B7" s="110"/>
      <c r="C7" s="109"/>
      <c r="D7" s="108"/>
      <c r="E7" s="111"/>
      <c r="F7" s="342"/>
      <c r="G7" s="120"/>
      <c r="H7" s="149"/>
      <c r="I7" s="155" t="s">
        <v>98</v>
      </c>
      <c r="J7" s="103"/>
      <c r="K7" s="103"/>
      <c r="L7" s="99"/>
      <c r="M7" s="341">
        <f>SUM(M10:M37)</f>
        <v>0</v>
      </c>
      <c r="N7" s="233">
        <f>SUM(N10:N37)</f>
        <v>0</v>
      </c>
      <c r="P7" s="215" t="s">
        <v>28</v>
      </c>
      <c r="Q7" s="158"/>
      <c r="R7" s="158"/>
      <c r="S7" s="48"/>
      <c r="T7" s="340">
        <f>SUM(T9:T14)</f>
        <v>0</v>
      </c>
      <c r="U7" s="222">
        <f>SUM(U9:U14)</f>
        <v>0</v>
      </c>
      <c r="V7" s="56"/>
    </row>
    <row r="8" spans="1:22" ht="15.75" thickBot="1" x14ac:dyDescent="0.3">
      <c r="B8" s="142" t="s">
        <v>183</v>
      </c>
      <c r="C8" s="121"/>
      <c r="D8" s="122"/>
      <c r="E8" s="123"/>
      <c r="F8" s="343">
        <f>SUM(F10:F41)</f>
        <v>0</v>
      </c>
      <c r="G8" s="124">
        <f>SUM(G10:G41)</f>
        <v>0</v>
      </c>
      <c r="H8" s="149"/>
      <c r="I8" s="156" t="s">
        <v>110</v>
      </c>
      <c r="J8" s="125"/>
      <c r="K8" s="126"/>
      <c r="L8" s="126"/>
      <c r="M8" s="124">
        <f>SUM(M39:M48)</f>
        <v>0</v>
      </c>
      <c r="N8" s="234">
        <f>SUM(N39:N48)</f>
        <v>0</v>
      </c>
      <c r="P8" s="220" t="s">
        <v>29</v>
      </c>
      <c r="Q8" s="134"/>
      <c r="R8" s="134"/>
      <c r="S8" s="134"/>
      <c r="T8" s="219" t="s">
        <v>102</v>
      </c>
      <c r="U8" s="221" t="s">
        <v>101</v>
      </c>
      <c r="V8" s="56"/>
    </row>
    <row r="9" spans="1:22" ht="15.75" thickBot="1" x14ac:dyDescent="0.3">
      <c r="A9" s="210"/>
      <c r="B9" s="143" t="s">
        <v>22</v>
      </c>
      <c r="C9" s="127" t="s">
        <v>176</v>
      </c>
      <c r="D9" s="128" t="s">
        <v>96</v>
      </c>
      <c r="E9" s="129" t="s">
        <v>97</v>
      </c>
      <c r="F9" s="148" t="s">
        <v>102</v>
      </c>
      <c r="G9" s="130" t="s">
        <v>101</v>
      </c>
      <c r="H9" s="150"/>
      <c r="I9" s="208" t="s">
        <v>99</v>
      </c>
      <c r="J9" s="209" t="s">
        <v>176</v>
      </c>
      <c r="K9" s="208" t="s">
        <v>96</v>
      </c>
      <c r="L9" s="206" t="s">
        <v>97</v>
      </c>
      <c r="M9" s="207" t="s">
        <v>102</v>
      </c>
      <c r="N9" s="207" t="s">
        <v>101</v>
      </c>
      <c r="P9" s="414"/>
      <c r="Q9" s="218"/>
      <c r="R9" s="218"/>
      <c r="S9" s="218"/>
      <c r="T9" s="170"/>
      <c r="U9" s="228"/>
      <c r="V9" s="56"/>
    </row>
    <row r="10" spans="1:22" x14ac:dyDescent="0.25">
      <c r="B10" s="184"/>
      <c r="C10" s="272"/>
      <c r="D10" s="276"/>
      <c r="E10" s="184"/>
      <c r="F10" s="198">
        <f>C10*D10</f>
        <v>0</v>
      </c>
      <c r="G10" s="196"/>
      <c r="H10" s="147"/>
      <c r="I10" s="187"/>
      <c r="J10" s="188"/>
      <c r="K10" s="187"/>
      <c r="L10" s="189"/>
      <c r="M10" s="181">
        <f>J10*K10</f>
        <v>0</v>
      </c>
      <c r="N10" s="178"/>
      <c r="P10" s="415"/>
      <c r="Q10" s="160"/>
      <c r="R10" s="160"/>
      <c r="S10" s="160"/>
      <c r="T10" s="163"/>
      <c r="U10" s="229"/>
      <c r="V10" s="56"/>
    </row>
    <row r="11" spans="1:22" x14ac:dyDescent="0.25">
      <c r="B11" s="186"/>
      <c r="C11" s="273"/>
      <c r="D11" s="277"/>
      <c r="E11" s="186"/>
      <c r="F11" s="198">
        <f t="shared" ref="F11:F41" si="0">C11*D11</f>
        <v>0</v>
      </c>
      <c r="G11" s="197"/>
      <c r="H11" s="147"/>
      <c r="I11" s="186"/>
      <c r="J11" s="190"/>
      <c r="K11" s="186"/>
      <c r="L11" s="168"/>
      <c r="M11" s="166">
        <f t="shared" ref="M11:M37" si="1">J11*K11</f>
        <v>0</v>
      </c>
      <c r="N11" s="179"/>
      <c r="P11" s="415"/>
      <c r="Q11" s="160"/>
      <c r="R11" s="160"/>
      <c r="S11" s="160"/>
      <c r="T11" s="163"/>
      <c r="U11" s="229"/>
      <c r="V11" s="56"/>
    </row>
    <row r="12" spans="1:22" x14ac:dyDescent="0.25">
      <c r="B12" s="186"/>
      <c r="C12" s="273"/>
      <c r="D12" s="277"/>
      <c r="E12" s="186"/>
      <c r="F12" s="198">
        <f t="shared" si="0"/>
        <v>0</v>
      </c>
      <c r="G12" s="197"/>
      <c r="H12" s="147"/>
      <c r="I12" s="186"/>
      <c r="J12" s="190"/>
      <c r="K12" s="186"/>
      <c r="L12" s="168"/>
      <c r="M12" s="166">
        <f t="shared" si="1"/>
        <v>0</v>
      </c>
      <c r="N12" s="179"/>
      <c r="P12" s="415"/>
      <c r="Q12" s="160"/>
      <c r="R12" s="160"/>
      <c r="S12" s="160"/>
      <c r="T12" s="163"/>
      <c r="U12" s="229"/>
      <c r="V12" s="15"/>
    </row>
    <row r="13" spans="1:22" x14ac:dyDescent="0.25">
      <c r="B13" s="186"/>
      <c r="C13" s="273"/>
      <c r="D13" s="277"/>
      <c r="E13" s="186"/>
      <c r="F13" s="198">
        <f t="shared" si="0"/>
        <v>0</v>
      </c>
      <c r="G13" s="197"/>
      <c r="H13" s="147"/>
      <c r="I13" s="186"/>
      <c r="J13" s="190"/>
      <c r="K13" s="186"/>
      <c r="L13" s="168"/>
      <c r="M13" s="166">
        <f t="shared" si="1"/>
        <v>0</v>
      </c>
      <c r="N13" s="179"/>
      <c r="P13" s="416"/>
      <c r="Q13" s="161"/>
      <c r="R13" s="161"/>
      <c r="S13" s="161"/>
      <c r="T13" s="164"/>
      <c r="U13" s="229"/>
      <c r="V13" s="15"/>
    </row>
    <row r="14" spans="1:22" x14ac:dyDescent="0.25">
      <c r="B14" s="186"/>
      <c r="C14" s="273"/>
      <c r="D14" s="277"/>
      <c r="E14" s="186"/>
      <c r="F14" s="198">
        <f t="shared" si="0"/>
        <v>0</v>
      </c>
      <c r="G14" s="197"/>
      <c r="H14" s="147"/>
      <c r="I14" s="186"/>
      <c r="J14" s="190"/>
      <c r="K14" s="186"/>
      <c r="L14" s="168"/>
      <c r="M14" s="166">
        <f t="shared" si="1"/>
        <v>0</v>
      </c>
      <c r="N14" s="179"/>
      <c r="P14" s="417"/>
      <c r="Q14" s="162"/>
      <c r="R14" s="162"/>
      <c r="S14" s="162"/>
      <c r="T14" s="165"/>
      <c r="U14" s="230"/>
      <c r="V14" s="15"/>
    </row>
    <row r="15" spans="1:22" ht="21" x14ac:dyDescent="0.35">
      <c r="B15" s="186"/>
      <c r="C15" s="273"/>
      <c r="D15" s="277"/>
      <c r="E15" s="186"/>
      <c r="F15" s="198">
        <f t="shared" si="0"/>
        <v>0</v>
      </c>
      <c r="G15" s="197"/>
      <c r="H15" s="147"/>
      <c r="I15" s="186"/>
      <c r="J15" s="190"/>
      <c r="K15" s="186"/>
      <c r="L15" s="168"/>
      <c r="M15" s="166">
        <f t="shared" si="1"/>
        <v>0</v>
      </c>
      <c r="N15" s="179"/>
      <c r="P15" s="153" t="s">
        <v>5</v>
      </c>
      <c r="Q15" s="55"/>
      <c r="R15" s="55"/>
      <c r="S15" s="55"/>
      <c r="T15" s="55"/>
      <c r="U15" s="89"/>
      <c r="V15" s="56"/>
    </row>
    <row r="16" spans="1:22" ht="15.75" thickBot="1" x14ac:dyDescent="0.3">
      <c r="B16" s="186"/>
      <c r="C16" s="273"/>
      <c r="D16" s="277"/>
      <c r="E16" s="186"/>
      <c r="F16" s="198">
        <f t="shared" si="0"/>
        <v>0</v>
      </c>
      <c r="G16" s="197"/>
      <c r="H16" s="58"/>
      <c r="I16" s="186"/>
      <c r="J16" s="190"/>
      <c r="K16" s="186"/>
      <c r="L16" s="168"/>
      <c r="M16" s="166">
        <f t="shared" si="1"/>
        <v>0</v>
      </c>
      <c r="N16" s="179"/>
      <c r="P16" s="11" t="s">
        <v>7</v>
      </c>
      <c r="Q16" s="12"/>
      <c r="R16" s="12"/>
      <c r="S16" s="12"/>
      <c r="T16" s="393">
        <f>SUM(T18:T28)</f>
        <v>0</v>
      </c>
      <c r="U16" s="223">
        <f>SUM(U18:U28)</f>
        <v>0</v>
      </c>
      <c r="V16" s="56"/>
    </row>
    <row r="17" spans="2:22" ht="15.75" thickBot="1" x14ac:dyDescent="0.3">
      <c r="B17" s="186"/>
      <c r="C17" s="273"/>
      <c r="D17" s="277"/>
      <c r="E17" s="186"/>
      <c r="F17" s="198">
        <f t="shared" si="0"/>
        <v>0</v>
      </c>
      <c r="G17" s="197"/>
      <c r="H17" s="147"/>
      <c r="I17" s="186"/>
      <c r="J17" s="190"/>
      <c r="K17" s="186"/>
      <c r="L17" s="168"/>
      <c r="M17" s="166">
        <f t="shared" si="1"/>
        <v>0</v>
      </c>
      <c r="N17" s="179"/>
      <c r="P17" s="141" t="s">
        <v>8</v>
      </c>
      <c r="Q17" s="135"/>
      <c r="R17" s="135"/>
      <c r="S17" s="135"/>
      <c r="T17" s="216" t="s">
        <v>102</v>
      </c>
      <c r="U17" s="221" t="s">
        <v>101</v>
      </c>
      <c r="V17" s="56"/>
    </row>
    <row r="18" spans="2:22" x14ac:dyDescent="0.25">
      <c r="B18" s="186"/>
      <c r="C18" s="273"/>
      <c r="D18" s="277"/>
      <c r="E18" s="186"/>
      <c r="F18" s="198">
        <f t="shared" si="0"/>
        <v>0</v>
      </c>
      <c r="G18" s="197"/>
      <c r="H18" s="147"/>
      <c r="I18" s="186"/>
      <c r="J18" s="190"/>
      <c r="K18" s="186"/>
      <c r="L18" s="168"/>
      <c r="M18" s="166">
        <f t="shared" si="1"/>
        <v>0</v>
      </c>
      <c r="N18" s="179"/>
      <c r="P18" s="414"/>
      <c r="Q18" s="218"/>
      <c r="R18" s="169"/>
      <c r="S18" s="169"/>
      <c r="T18" s="170"/>
      <c r="U18" s="228"/>
      <c r="V18" s="56"/>
    </row>
    <row r="19" spans="2:22" x14ac:dyDescent="0.25">
      <c r="B19" s="186"/>
      <c r="C19" s="273"/>
      <c r="D19" s="277"/>
      <c r="E19" s="186"/>
      <c r="F19" s="198">
        <f t="shared" si="0"/>
        <v>0</v>
      </c>
      <c r="G19" s="197"/>
      <c r="H19" s="147"/>
      <c r="I19" s="186"/>
      <c r="J19" s="190"/>
      <c r="K19" s="186"/>
      <c r="L19" s="168"/>
      <c r="M19" s="166">
        <f t="shared" si="1"/>
        <v>0</v>
      </c>
      <c r="N19" s="179"/>
      <c r="P19" s="415"/>
      <c r="Q19" s="160"/>
      <c r="R19" s="171"/>
      <c r="S19" s="171"/>
      <c r="T19" s="163"/>
      <c r="U19" s="229"/>
      <c r="V19" s="56"/>
    </row>
    <row r="20" spans="2:22" x14ac:dyDescent="0.25">
      <c r="B20" s="186"/>
      <c r="C20" s="273"/>
      <c r="D20" s="277"/>
      <c r="E20" s="186"/>
      <c r="F20" s="198">
        <f t="shared" si="0"/>
        <v>0</v>
      </c>
      <c r="G20" s="197"/>
      <c r="H20" s="147"/>
      <c r="I20" s="186"/>
      <c r="J20" s="190"/>
      <c r="K20" s="186"/>
      <c r="L20" s="168"/>
      <c r="M20" s="166">
        <f t="shared" si="1"/>
        <v>0</v>
      </c>
      <c r="N20" s="179"/>
      <c r="P20" s="415"/>
      <c r="Q20" s="160"/>
      <c r="R20" s="171"/>
      <c r="S20" s="171"/>
      <c r="T20" s="163"/>
      <c r="U20" s="229"/>
      <c r="V20" s="15"/>
    </row>
    <row r="21" spans="2:22" x14ac:dyDescent="0.25">
      <c r="B21" s="186"/>
      <c r="C21" s="273"/>
      <c r="D21" s="277"/>
      <c r="E21" s="186"/>
      <c r="F21" s="198">
        <f t="shared" si="0"/>
        <v>0</v>
      </c>
      <c r="G21" s="197"/>
      <c r="H21" s="147"/>
      <c r="I21" s="186"/>
      <c r="J21" s="190"/>
      <c r="K21" s="186"/>
      <c r="L21" s="168"/>
      <c r="M21" s="166">
        <f t="shared" si="1"/>
        <v>0</v>
      </c>
      <c r="N21" s="179"/>
      <c r="P21" s="417"/>
      <c r="Q21" s="162"/>
      <c r="R21" s="172"/>
      <c r="S21" s="172"/>
      <c r="T21" s="173"/>
      <c r="U21" s="229"/>
    </row>
    <row r="22" spans="2:22" ht="15" customHeight="1" x14ac:dyDescent="0.25">
      <c r="B22" s="186"/>
      <c r="C22" s="273"/>
      <c r="D22" s="277"/>
      <c r="E22" s="186"/>
      <c r="F22" s="198">
        <f t="shared" si="0"/>
        <v>0</v>
      </c>
      <c r="G22" s="197"/>
      <c r="H22" s="147"/>
      <c r="I22" s="186"/>
      <c r="J22" s="190"/>
      <c r="K22" s="186"/>
      <c r="L22" s="168"/>
      <c r="M22" s="166">
        <f t="shared" si="1"/>
        <v>0</v>
      </c>
      <c r="N22" s="179"/>
      <c r="P22" s="417"/>
      <c r="Q22" s="162"/>
      <c r="R22" s="172"/>
      <c r="S22" s="172"/>
      <c r="T22" s="173"/>
      <c r="U22" s="229"/>
    </row>
    <row r="23" spans="2:22" x14ac:dyDescent="0.25">
      <c r="B23" s="186"/>
      <c r="C23" s="273"/>
      <c r="D23" s="277"/>
      <c r="E23" s="186"/>
      <c r="F23" s="198">
        <f t="shared" si="0"/>
        <v>0</v>
      </c>
      <c r="G23" s="197"/>
      <c r="H23" s="147"/>
      <c r="I23" s="186"/>
      <c r="J23" s="190"/>
      <c r="K23" s="186"/>
      <c r="L23" s="168"/>
      <c r="M23" s="166">
        <f t="shared" si="1"/>
        <v>0</v>
      </c>
      <c r="N23" s="179"/>
      <c r="P23" s="417"/>
      <c r="Q23" s="162"/>
      <c r="R23" s="172"/>
      <c r="S23" s="172"/>
      <c r="T23" s="173"/>
      <c r="U23" s="229"/>
    </row>
    <row r="24" spans="2:22" x14ac:dyDescent="0.25">
      <c r="B24" s="186"/>
      <c r="C24" s="273"/>
      <c r="D24" s="277"/>
      <c r="E24" s="186"/>
      <c r="F24" s="198">
        <f t="shared" si="0"/>
        <v>0</v>
      </c>
      <c r="G24" s="197"/>
      <c r="H24" s="147"/>
      <c r="I24" s="186"/>
      <c r="J24" s="190"/>
      <c r="K24" s="186"/>
      <c r="L24" s="168"/>
      <c r="M24" s="166">
        <f t="shared" si="1"/>
        <v>0</v>
      </c>
      <c r="N24" s="179"/>
      <c r="P24" s="417"/>
      <c r="Q24" s="162"/>
      <c r="R24" s="172"/>
      <c r="S24" s="172"/>
      <c r="T24" s="173"/>
      <c r="U24" s="229"/>
    </row>
    <row r="25" spans="2:22" x14ac:dyDescent="0.25">
      <c r="B25" s="186"/>
      <c r="C25" s="273"/>
      <c r="D25" s="277"/>
      <c r="E25" s="186"/>
      <c r="F25" s="198">
        <f t="shared" si="0"/>
        <v>0</v>
      </c>
      <c r="G25" s="197"/>
      <c r="H25" s="147"/>
      <c r="I25" s="186"/>
      <c r="J25" s="190"/>
      <c r="K25" s="186"/>
      <c r="L25" s="168"/>
      <c r="M25" s="166">
        <f t="shared" si="1"/>
        <v>0</v>
      </c>
      <c r="N25" s="179"/>
      <c r="P25" s="417"/>
      <c r="Q25" s="162"/>
      <c r="R25" s="172"/>
      <c r="S25" s="172"/>
      <c r="T25" s="173"/>
      <c r="U25" s="229"/>
    </row>
    <row r="26" spans="2:22" x14ac:dyDescent="0.25">
      <c r="B26" s="186"/>
      <c r="C26" s="273"/>
      <c r="D26" s="277"/>
      <c r="E26" s="186"/>
      <c r="F26" s="198">
        <f t="shared" si="0"/>
        <v>0</v>
      </c>
      <c r="G26" s="197"/>
      <c r="H26" s="147"/>
      <c r="I26" s="186"/>
      <c r="J26" s="190"/>
      <c r="K26" s="186"/>
      <c r="L26" s="168"/>
      <c r="M26" s="166">
        <f t="shared" si="1"/>
        <v>0</v>
      </c>
      <c r="N26" s="179"/>
      <c r="P26" s="417"/>
      <c r="Q26" s="162"/>
      <c r="R26" s="172"/>
      <c r="S26" s="172"/>
      <c r="T26" s="173"/>
      <c r="U26" s="229"/>
    </row>
    <row r="27" spans="2:22" x14ac:dyDescent="0.25">
      <c r="B27" s="186"/>
      <c r="C27" s="273"/>
      <c r="D27" s="277"/>
      <c r="E27" s="186"/>
      <c r="F27" s="198">
        <f t="shared" si="0"/>
        <v>0</v>
      </c>
      <c r="G27" s="197"/>
      <c r="H27" s="147"/>
      <c r="I27" s="186"/>
      <c r="J27" s="190"/>
      <c r="K27" s="186"/>
      <c r="L27" s="168"/>
      <c r="M27" s="166">
        <f t="shared" si="1"/>
        <v>0</v>
      </c>
      <c r="N27" s="179"/>
      <c r="P27" s="417"/>
      <c r="Q27" s="162"/>
      <c r="R27" s="172"/>
      <c r="S27" s="172"/>
      <c r="T27" s="173"/>
      <c r="U27" s="229"/>
    </row>
    <row r="28" spans="2:22" x14ac:dyDescent="0.25">
      <c r="B28" s="186"/>
      <c r="C28" s="273"/>
      <c r="D28" s="277"/>
      <c r="E28" s="186"/>
      <c r="F28" s="198">
        <f t="shared" si="0"/>
        <v>0</v>
      </c>
      <c r="G28" s="197"/>
      <c r="H28" s="147"/>
      <c r="I28" s="186"/>
      <c r="J28" s="190"/>
      <c r="K28" s="186"/>
      <c r="L28" s="168"/>
      <c r="M28" s="166">
        <f t="shared" si="1"/>
        <v>0</v>
      </c>
      <c r="N28" s="179"/>
      <c r="P28" s="417"/>
      <c r="Q28" s="162"/>
      <c r="R28" s="172"/>
      <c r="S28" s="172"/>
      <c r="T28" s="173"/>
      <c r="U28" s="229"/>
    </row>
    <row r="29" spans="2:22" ht="21.75" thickBot="1" x14ac:dyDescent="0.4">
      <c r="B29" s="186"/>
      <c r="C29" s="273"/>
      <c r="D29" s="277"/>
      <c r="E29" s="186"/>
      <c r="F29" s="198">
        <f t="shared" si="0"/>
        <v>0</v>
      </c>
      <c r="G29" s="197"/>
      <c r="H29" s="147"/>
      <c r="I29" s="186"/>
      <c r="J29" s="190"/>
      <c r="K29" s="186"/>
      <c r="L29" s="168"/>
      <c r="M29" s="166">
        <f t="shared" si="1"/>
        <v>0</v>
      </c>
      <c r="N29" s="179"/>
      <c r="P29" s="153" t="s">
        <v>6</v>
      </c>
      <c r="Q29" s="55"/>
      <c r="R29" s="55"/>
      <c r="S29" s="55"/>
      <c r="T29" s="55"/>
      <c r="U29" s="217"/>
    </row>
    <row r="30" spans="2:22" ht="15.75" thickBot="1" x14ac:dyDescent="0.3">
      <c r="B30" s="186"/>
      <c r="C30" s="273"/>
      <c r="D30" s="277"/>
      <c r="E30" s="186"/>
      <c r="F30" s="198">
        <f t="shared" si="0"/>
        <v>0</v>
      </c>
      <c r="G30" s="197"/>
      <c r="H30" s="147"/>
      <c r="I30" s="186"/>
      <c r="J30" s="190"/>
      <c r="K30" s="186"/>
      <c r="L30" s="168"/>
      <c r="M30" s="166">
        <f t="shared" si="1"/>
        <v>0</v>
      </c>
      <c r="N30" s="179"/>
      <c r="P30" s="11" t="s">
        <v>7</v>
      </c>
      <c r="Q30" s="12"/>
      <c r="R30" s="12"/>
      <c r="S30" s="12"/>
      <c r="T30" s="393">
        <f>SUM(T32:T35)</f>
        <v>0</v>
      </c>
      <c r="U30" s="225">
        <f>SUM(U32:U35)</f>
        <v>0</v>
      </c>
    </row>
    <row r="31" spans="2:22" ht="15.75" thickBot="1" x14ac:dyDescent="0.3">
      <c r="B31" s="186"/>
      <c r="C31" s="274"/>
      <c r="D31" s="278"/>
      <c r="E31" s="186"/>
      <c r="F31" s="198">
        <f t="shared" si="0"/>
        <v>0</v>
      </c>
      <c r="G31" s="197"/>
      <c r="H31" s="147"/>
      <c r="I31" s="186"/>
      <c r="J31" s="190"/>
      <c r="K31" s="186"/>
      <c r="L31" s="168"/>
      <c r="M31" s="166">
        <f t="shared" si="1"/>
        <v>0</v>
      </c>
      <c r="N31" s="179"/>
      <c r="P31" s="141" t="s">
        <v>8</v>
      </c>
      <c r="Q31" s="135"/>
      <c r="R31" s="135"/>
      <c r="S31" s="135"/>
      <c r="T31" s="214" t="s">
        <v>102</v>
      </c>
      <c r="U31" s="224" t="s">
        <v>101</v>
      </c>
    </row>
    <row r="32" spans="2:22" x14ac:dyDescent="0.25">
      <c r="B32" s="186"/>
      <c r="C32" s="274"/>
      <c r="D32" s="278"/>
      <c r="E32" s="186"/>
      <c r="F32" s="198">
        <f t="shared" si="0"/>
        <v>0</v>
      </c>
      <c r="G32" s="197"/>
      <c r="H32" s="147"/>
      <c r="I32" s="186"/>
      <c r="J32" s="190"/>
      <c r="K32" s="186"/>
      <c r="L32" s="168"/>
      <c r="M32" s="166">
        <f t="shared" si="1"/>
        <v>0</v>
      </c>
      <c r="N32" s="179"/>
      <c r="P32" s="418"/>
      <c r="Q32" s="176"/>
      <c r="R32" s="176"/>
      <c r="S32" s="176"/>
      <c r="T32" s="177"/>
      <c r="U32" s="194"/>
    </row>
    <row r="33" spans="2:22" x14ac:dyDescent="0.25">
      <c r="B33" s="186"/>
      <c r="C33" s="274"/>
      <c r="D33" s="278"/>
      <c r="E33" s="186"/>
      <c r="F33" s="198">
        <f t="shared" si="0"/>
        <v>0</v>
      </c>
      <c r="G33" s="197"/>
      <c r="H33" s="147"/>
      <c r="I33" s="186"/>
      <c r="J33" s="190"/>
      <c r="K33" s="186"/>
      <c r="L33" s="168"/>
      <c r="M33" s="166">
        <f t="shared" si="1"/>
        <v>0</v>
      </c>
      <c r="N33" s="179"/>
      <c r="P33" s="417"/>
      <c r="Q33" s="162"/>
      <c r="R33" s="162"/>
      <c r="S33" s="162"/>
      <c r="T33" s="173"/>
      <c r="U33" s="195"/>
    </row>
    <row r="34" spans="2:22" x14ac:dyDescent="0.25">
      <c r="B34" s="186"/>
      <c r="C34" s="274"/>
      <c r="D34" s="278"/>
      <c r="E34" s="186"/>
      <c r="F34" s="198">
        <f t="shared" si="0"/>
        <v>0</v>
      </c>
      <c r="G34" s="197"/>
      <c r="H34" s="147"/>
      <c r="I34" s="186"/>
      <c r="J34" s="190"/>
      <c r="K34" s="186"/>
      <c r="L34" s="168"/>
      <c r="M34" s="166">
        <f t="shared" si="1"/>
        <v>0</v>
      </c>
      <c r="N34" s="179"/>
      <c r="P34" s="417"/>
      <c r="Q34" s="162"/>
      <c r="R34" s="162"/>
      <c r="S34" s="162"/>
      <c r="T34" s="173"/>
      <c r="U34" s="195"/>
    </row>
    <row r="35" spans="2:22" x14ac:dyDescent="0.25">
      <c r="B35" s="186"/>
      <c r="C35" s="274"/>
      <c r="D35" s="278"/>
      <c r="E35" s="186"/>
      <c r="F35" s="198">
        <f t="shared" si="0"/>
        <v>0</v>
      </c>
      <c r="G35" s="197"/>
      <c r="H35" s="147"/>
      <c r="I35" s="186"/>
      <c r="J35" s="190"/>
      <c r="K35" s="186"/>
      <c r="L35" s="168"/>
      <c r="M35" s="166">
        <f t="shared" si="1"/>
        <v>0</v>
      </c>
      <c r="N35" s="179"/>
      <c r="P35" s="418"/>
      <c r="Q35" s="176"/>
      <c r="R35" s="176"/>
      <c r="S35" s="176"/>
      <c r="T35" s="177"/>
      <c r="U35" s="195"/>
    </row>
    <row r="36" spans="2:22" ht="21.75" thickBot="1" x14ac:dyDescent="0.4">
      <c r="B36" s="186"/>
      <c r="C36" s="274"/>
      <c r="D36" s="278"/>
      <c r="E36" s="186"/>
      <c r="F36" s="198">
        <f t="shared" si="0"/>
        <v>0</v>
      </c>
      <c r="G36" s="197"/>
      <c r="H36" s="147"/>
      <c r="I36" s="186"/>
      <c r="J36" s="190"/>
      <c r="K36" s="186"/>
      <c r="L36" s="168"/>
      <c r="M36" s="166">
        <f t="shared" si="1"/>
        <v>0</v>
      </c>
      <c r="N36" s="179"/>
      <c r="P36" s="153" t="s">
        <v>109</v>
      </c>
      <c r="Q36" s="55"/>
      <c r="R36" s="55"/>
      <c r="S36" s="55"/>
      <c r="T36" s="55"/>
      <c r="U36" s="217"/>
    </row>
    <row r="37" spans="2:22" ht="15.75" thickBot="1" x14ac:dyDescent="0.3">
      <c r="B37" s="186"/>
      <c r="C37" s="274"/>
      <c r="D37" s="278"/>
      <c r="E37" s="186"/>
      <c r="F37" s="198">
        <f t="shared" si="0"/>
        <v>0</v>
      </c>
      <c r="G37" s="197"/>
      <c r="H37" s="147"/>
      <c r="I37" s="280" t="s">
        <v>126</v>
      </c>
      <c r="J37" s="192"/>
      <c r="K37" s="191"/>
      <c r="L37" s="193"/>
      <c r="M37" s="182">
        <f t="shared" si="1"/>
        <v>0</v>
      </c>
      <c r="N37" s="180"/>
      <c r="P37" s="11" t="s">
        <v>7</v>
      </c>
      <c r="Q37" s="12"/>
      <c r="R37" s="12"/>
      <c r="S37" s="12"/>
      <c r="T37" s="337">
        <f>SUM(T39:T46)</f>
        <v>0</v>
      </c>
      <c r="U37" s="227">
        <f>SUM(U39:U46)</f>
        <v>0</v>
      </c>
    </row>
    <row r="38" spans="2:22" ht="15.75" thickBot="1" x14ac:dyDescent="0.3">
      <c r="B38" s="186"/>
      <c r="C38" s="274"/>
      <c r="D38" s="278"/>
      <c r="E38" s="186"/>
      <c r="F38" s="198">
        <f t="shared" si="0"/>
        <v>0</v>
      </c>
      <c r="G38" s="197"/>
      <c r="H38" s="147"/>
      <c r="I38" s="157" t="s">
        <v>94</v>
      </c>
      <c r="J38" s="144" t="s">
        <v>176</v>
      </c>
      <c r="K38" s="145" t="s">
        <v>96</v>
      </c>
      <c r="L38" s="146" t="s">
        <v>97</v>
      </c>
      <c r="M38" s="132" t="s">
        <v>102</v>
      </c>
      <c r="N38" s="132" t="s">
        <v>101</v>
      </c>
      <c r="O38" s="7"/>
      <c r="P38" s="141" t="s">
        <v>8</v>
      </c>
      <c r="Q38" s="135"/>
      <c r="R38" s="224" t="s">
        <v>118</v>
      </c>
      <c r="S38" s="136" t="s">
        <v>30</v>
      </c>
      <c r="T38" s="214" t="s">
        <v>104</v>
      </c>
      <c r="U38" s="226" t="s">
        <v>101</v>
      </c>
    </row>
    <row r="39" spans="2:22" x14ac:dyDescent="0.25">
      <c r="B39" s="186"/>
      <c r="C39" s="274"/>
      <c r="D39" s="278"/>
      <c r="E39" s="186"/>
      <c r="F39" s="198">
        <f t="shared" si="0"/>
        <v>0</v>
      </c>
      <c r="G39" s="197"/>
      <c r="H39" s="147"/>
      <c r="I39" s="174"/>
      <c r="J39" s="183"/>
      <c r="K39" s="184"/>
      <c r="L39" s="175"/>
      <c r="M39" s="182">
        <f>J39*K39</f>
        <v>0</v>
      </c>
      <c r="N39" s="194"/>
      <c r="O39" s="7"/>
      <c r="P39" s="418"/>
      <c r="Q39" s="176"/>
      <c r="R39" s="184"/>
      <c r="S39" s="102"/>
      <c r="T39" s="177"/>
      <c r="U39" s="228"/>
      <c r="V39" s="56"/>
    </row>
    <row r="40" spans="2:22" x14ac:dyDescent="0.25">
      <c r="B40" s="186"/>
      <c r="C40" s="274"/>
      <c r="D40" s="278"/>
      <c r="E40" s="186"/>
      <c r="F40" s="198">
        <f t="shared" si="0"/>
        <v>0</v>
      </c>
      <c r="G40" s="197"/>
      <c r="H40" s="147"/>
      <c r="I40" s="167"/>
      <c r="J40" s="185"/>
      <c r="K40" s="186"/>
      <c r="L40" s="168"/>
      <c r="M40" s="182">
        <f t="shared" ref="M40:M48" si="2">J40*K40</f>
        <v>0</v>
      </c>
      <c r="N40" s="195"/>
      <c r="O40" s="7"/>
      <c r="P40" s="417"/>
      <c r="Q40" s="162"/>
      <c r="R40" s="186"/>
      <c r="S40" s="100"/>
      <c r="T40" s="173"/>
      <c r="U40" s="229"/>
      <c r="V40" s="56"/>
    </row>
    <row r="41" spans="2:22" x14ac:dyDescent="0.25">
      <c r="B41" s="184"/>
      <c r="C41" s="275"/>
      <c r="D41" s="279"/>
      <c r="E41" s="184"/>
      <c r="F41" s="198">
        <f t="shared" si="0"/>
        <v>0</v>
      </c>
      <c r="G41" s="196"/>
      <c r="H41" s="147"/>
      <c r="I41" s="167"/>
      <c r="J41" s="185"/>
      <c r="K41" s="186"/>
      <c r="L41" s="168"/>
      <c r="M41" s="182">
        <f t="shared" si="2"/>
        <v>0</v>
      </c>
      <c r="N41" s="195"/>
      <c r="O41" s="7"/>
      <c r="P41" s="417"/>
      <c r="Q41" s="162"/>
      <c r="R41" s="186"/>
      <c r="S41" s="100"/>
      <c r="T41" s="173"/>
      <c r="U41" s="229"/>
      <c r="V41" s="56"/>
    </row>
    <row r="42" spans="2:22" x14ac:dyDescent="0.25">
      <c r="H42" s="147"/>
      <c r="I42" s="167"/>
      <c r="J42" s="185"/>
      <c r="K42" s="186"/>
      <c r="L42" s="168"/>
      <c r="M42" s="182">
        <f t="shared" si="2"/>
        <v>0</v>
      </c>
      <c r="N42" s="195"/>
      <c r="O42" s="7"/>
      <c r="P42" s="417"/>
      <c r="Q42" s="162"/>
      <c r="R42" s="186"/>
      <c r="S42" s="100"/>
      <c r="T42" s="173"/>
      <c r="U42" s="229"/>
      <c r="V42" s="56"/>
    </row>
    <row r="43" spans="2:22" x14ac:dyDescent="0.25">
      <c r="H43" s="147"/>
      <c r="I43" s="167"/>
      <c r="J43" s="185"/>
      <c r="K43" s="186"/>
      <c r="L43" s="168"/>
      <c r="M43" s="182">
        <f t="shared" si="2"/>
        <v>0</v>
      </c>
      <c r="N43" s="195"/>
      <c r="O43" s="7"/>
      <c r="P43" s="417"/>
      <c r="Q43" s="162"/>
      <c r="R43" s="186"/>
      <c r="S43" s="100"/>
      <c r="T43" s="173"/>
      <c r="U43" s="229"/>
      <c r="V43" s="56"/>
    </row>
    <row r="44" spans="2:22" x14ac:dyDescent="0.25">
      <c r="H44" s="147"/>
      <c r="I44" s="167"/>
      <c r="J44" s="185"/>
      <c r="K44" s="186"/>
      <c r="L44" s="168"/>
      <c r="M44" s="182">
        <f t="shared" si="2"/>
        <v>0</v>
      </c>
      <c r="N44" s="195"/>
      <c r="O44" s="7"/>
      <c r="P44" s="417"/>
      <c r="Q44" s="162"/>
      <c r="R44" s="186"/>
      <c r="S44" s="100"/>
      <c r="T44" s="173"/>
      <c r="U44" s="229"/>
      <c r="V44" s="56"/>
    </row>
    <row r="45" spans="2:22" x14ac:dyDescent="0.25">
      <c r="H45" s="147"/>
      <c r="I45" s="167"/>
      <c r="J45" s="185"/>
      <c r="K45" s="186"/>
      <c r="L45" s="168"/>
      <c r="M45" s="182">
        <f t="shared" si="2"/>
        <v>0</v>
      </c>
      <c r="N45" s="195"/>
      <c r="O45" s="7"/>
      <c r="P45" s="417"/>
      <c r="Q45" s="162"/>
      <c r="R45" s="186"/>
      <c r="S45" s="100"/>
      <c r="T45" s="173"/>
      <c r="U45" s="229"/>
      <c r="V45" s="15"/>
    </row>
    <row r="46" spans="2:22" x14ac:dyDescent="0.25">
      <c r="H46" s="147"/>
      <c r="I46" s="167"/>
      <c r="J46" s="185"/>
      <c r="K46" s="186"/>
      <c r="L46" s="168"/>
      <c r="M46" s="182">
        <f t="shared" si="2"/>
        <v>0</v>
      </c>
      <c r="N46" s="195"/>
      <c r="O46" s="7"/>
      <c r="P46" s="418"/>
      <c r="Q46" s="176"/>
      <c r="R46" s="184"/>
      <c r="S46" s="102"/>
      <c r="T46" s="177"/>
      <c r="U46" s="229"/>
    </row>
    <row r="47" spans="2:22" x14ac:dyDescent="0.25">
      <c r="H47" s="147"/>
      <c r="I47" s="167"/>
      <c r="J47" s="185"/>
      <c r="K47" s="186"/>
      <c r="L47" s="168"/>
      <c r="M47" s="182">
        <f t="shared" si="2"/>
        <v>0</v>
      </c>
      <c r="N47" s="195"/>
      <c r="O47" s="7"/>
      <c r="P47" s="31"/>
    </row>
    <row r="48" spans="2:22" x14ac:dyDescent="0.25">
      <c r="H48" s="147"/>
      <c r="I48" s="174"/>
      <c r="J48" s="183"/>
      <c r="K48" s="186"/>
      <c r="L48" s="175"/>
      <c r="M48" s="182">
        <f t="shared" si="2"/>
        <v>0</v>
      </c>
      <c r="N48" s="195"/>
      <c r="O48" s="7"/>
      <c r="Q48" s="22" t="s">
        <v>107</v>
      </c>
      <c r="R48" s="24"/>
      <c r="S48" s="17"/>
      <c r="T48" s="24"/>
      <c r="U48" s="338">
        <f>SUM(T37+T30+T16+T6)</f>
        <v>0</v>
      </c>
    </row>
    <row r="49" spans="11:21" x14ac:dyDescent="0.25">
      <c r="P49" s="30"/>
      <c r="Q49" s="339" t="s">
        <v>108</v>
      </c>
      <c r="R49" s="339"/>
      <c r="S49" s="339"/>
      <c r="T49" s="339"/>
      <c r="U49" s="232">
        <f>U6+U16+U30+U37</f>
        <v>0</v>
      </c>
    </row>
    <row r="50" spans="11:21" x14ac:dyDescent="0.25">
      <c r="L50" s="22" t="s">
        <v>106</v>
      </c>
      <c r="M50" s="18"/>
      <c r="N50" s="338">
        <f>M6+F6</f>
        <v>0</v>
      </c>
    </row>
    <row r="51" spans="11:21" x14ac:dyDescent="0.25">
      <c r="L51" s="339" t="s">
        <v>105</v>
      </c>
      <c r="M51" s="339"/>
      <c r="N51" s="231">
        <f>G6+N6</f>
        <v>0</v>
      </c>
      <c r="O51" s="30"/>
    </row>
    <row r="52" spans="11:21" x14ac:dyDescent="0.25">
      <c r="K52" s="56"/>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M2" sqref="M2:N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14"/>
      <c r="B2" s="327" t="s">
        <v>159</v>
      </c>
      <c r="C2" s="331"/>
      <c r="D2" s="330"/>
      <c r="E2" s="331"/>
      <c r="F2" s="331"/>
      <c r="G2" s="331"/>
      <c r="H2" s="331"/>
      <c r="I2" s="15"/>
      <c r="J2" s="15"/>
      <c r="K2" s="330"/>
      <c r="L2" s="15"/>
      <c r="M2" s="436">
        <v>2027</v>
      </c>
      <c r="N2" s="436"/>
      <c r="O2" s="327"/>
      <c r="P2" s="327"/>
      <c r="Q2" s="327"/>
      <c r="R2" s="327"/>
      <c r="S2" s="327"/>
      <c r="T2" s="428"/>
      <c r="U2" s="327"/>
    </row>
    <row r="3" spans="1:22" x14ac:dyDescent="0.25">
      <c r="B3" s="9"/>
      <c r="C3" s="14"/>
      <c r="D3" s="14"/>
      <c r="E3" s="13"/>
      <c r="F3" s="13"/>
      <c r="G3" s="13"/>
      <c r="H3" s="13"/>
      <c r="I3" s="14"/>
      <c r="J3" s="14"/>
      <c r="K3" s="14"/>
      <c r="L3" s="13"/>
      <c r="M3" s="13"/>
      <c r="N3" s="13"/>
      <c r="P3" s="13"/>
      <c r="Q3" s="15"/>
    </row>
    <row r="4" spans="1:22" ht="21" x14ac:dyDescent="0.35">
      <c r="B4" s="140" t="s">
        <v>24</v>
      </c>
      <c r="C4" s="55"/>
      <c r="D4" s="55"/>
      <c r="E4" s="55"/>
      <c r="F4" s="55"/>
      <c r="G4" s="151"/>
      <c r="H4" s="61"/>
      <c r="I4" s="107"/>
      <c r="J4" s="104"/>
      <c r="K4" s="104"/>
      <c r="L4" s="104"/>
      <c r="M4" s="104"/>
      <c r="N4" s="105"/>
      <c r="P4" s="333" t="s">
        <v>25</v>
      </c>
      <c r="Q4" s="138"/>
      <c r="R4" s="138"/>
      <c r="S4" s="138"/>
      <c r="T4" s="138"/>
      <c r="U4" s="133"/>
    </row>
    <row r="5" spans="1:22" ht="21" x14ac:dyDescent="0.35">
      <c r="B5" s="140" t="s">
        <v>22</v>
      </c>
      <c r="C5" s="55"/>
      <c r="D5" s="55"/>
      <c r="E5" s="55"/>
      <c r="F5" s="55" t="s">
        <v>102</v>
      </c>
      <c r="G5" s="152" t="s">
        <v>100</v>
      </c>
      <c r="H5" s="61"/>
      <c r="I5" s="153" t="s">
        <v>103</v>
      </c>
      <c r="J5" s="55"/>
      <c r="K5" s="55"/>
      <c r="L5" s="55"/>
      <c r="M5" s="55" t="s">
        <v>102</v>
      </c>
      <c r="N5" s="89" t="s">
        <v>101</v>
      </c>
      <c r="P5" s="153" t="s">
        <v>26</v>
      </c>
      <c r="Q5" s="91"/>
      <c r="R5" s="91"/>
      <c r="S5" s="91"/>
      <c r="T5" s="55" t="s">
        <v>102</v>
      </c>
      <c r="U5" s="89" t="s">
        <v>101</v>
      </c>
    </row>
    <row r="6" spans="1:22" x14ac:dyDescent="0.25">
      <c r="B6" s="28"/>
      <c r="C6" s="29"/>
      <c r="D6" s="108"/>
      <c r="E6" s="111"/>
      <c r="F6" s="395"/>
      <c r="G6" s="120"/>
      <c r="H6" s="149"/>
      <c r="I6" s="154" t="s">
        <v>88</v>
      </c>
      <c r="J6" s="108"/>
      <c r="K6" s="103"/>
      <c r="L6" s="103"/>
      <c r="M6" s="394">
        <f>SUM(M7+M8)</f>
        <v>0</v>
      </c>
      <c r="N6" s="115">
        <f>SUM(N7+N8)</f>
        <v>0</v>
      </c>
      <c r="P6" s="159" t="s">
        <v>27</v>
      </c>
      <c r="Q6" s="159"/>
      <c r="R6" s="159"/>
      <c r="S6" s="47"/>
      <c r="T6" s="336">
        <f>SUM(T7:T7)</f>
        <v>0</v>
      </c>
      <c r="U6" s="222">
        <f>U7</f>
        <v>0</v>
      </c>
      <c r="V6" s="56"/>
    </row>
    <row r="7" spans="1:22" ht="15.75" thickBot="1" x14ac:dyDescent="0.3">
      <c r="B7" s="110"/>
      <c r="C7" s="109"/>
      <c r="D7" s="108"/>
      <c r="E7" s="111"/>
      <c r="F7" s="342"/>
      <c r="G7" s="120"/>
      <c r="H7" s="149"/>
      <c r="I7" s="155" t="s">
        <v>98</v>
      </c>
      <c r="J7" s="103"/>
      <c r="K7" s="103"/>
      <c r="L7" s="99"/>
      <c r="M7" s="341">
        <f>SUM(M10:M37)</f>
        <v>0</v>
      </c>
      <c r="N7" s="233">
        <f>SUM(N10:N37)</f>
        <v>0</v>
      </c>
      <c r="P7" s="215" t="s">
        <v>28</v>
      </c>
      <c r="Q7" s="158"/>
      <c r="R7" s="158"/>
      <c r="S7" s="48"/>
      <c r="T7" s="340">
        <f>SUM(T9:T14)</f>
        <v>0</v>
      </c>
      <c r="U7" s="222">
        <f>SUM(U9:U14)</f>
        <v>0</v>
      </c>
      <c r="V7" s="56"/>
    </row>
    <row r="8" spans="1:22" ht="15.75" thickBot="1" x14ac:dyDescent="0.3">
      <c r="B8" s="142" t="s">
        <v>183</v>
      </c>
      <c r="C8" s="121"/>
      <c r="D8" s="122"/>
      <c r="E8" s="123"/>
      <c r="F8" s="343">
        <f>SUM(F10:F41)</f>
        <v>0</v>
      </c>
      <c r="G8" s="124">
        <f>SUM(G10:G41)</f>
        <v>0</v>
      </c>
      <c r="H8" s="149"/>
      <c r="I8" s="156" t="s">
        <v>110</v>
      </c>
      <c r="J8" s="125"/>
      <c r="K8" s="126"/>
      <c r="L8" s="126"/>
      <c r="M8" s="124">
        <f>SUM(M39:M48)</f>
        <v>0</v>
      </c>
      <c r="N8" s="234">
        <f>SUM(N39:N48)</f>
        <v>0</v>
      </c>
      <c r="P8" s="220" t="s">
        <v>29</v>
      </c>
      <c r="Q8" s="134"/>
      <c r="R8" s="134"/>
      <c r="S8" s="134"/>
      <c r="T8" s="219" t="s">
        <v>102</v>
      </c>
      <c r="U8" s="221" t="s">
        <v>101</v>
      </c>
      <c r="V8" s="56"/>
    </row>
    <row r="9" spans="1:22" ht="15.75" thickBot="1" x14ac:dyDescent="0.3">
      <c r="A9" s="210"/>
      <c r="B9" s="143" t="s">
        <v>22</v>
      </c>
      <c r="C9" s="127" t="s">
        <v>176</v>
      </c>
      <c r="D9" s="128" t="s">
        <v>96</v>
      </c>
      <c r="E9" s="129" t="s">
        <v>97</v>
      </c>
      <c r="F9" s="148" t="s">
        <v>102</v>
      </c>
      <c r="G9" s="130" t="s">
        <v>101</v>
      </c>
      <c r="H9" s="150"/>
      <c r="I9" s="208" t="s">
        <v>99</v>
      </c>
      <c r="J9" s="209" t="s">
        <v>176</v>
      </c>
      <c r="K9" s="208" t="s">
        <v>96</v>
      </c>
      <c r="L9" s="206" t="s">
        <v>97</v>
      </c>
      <c r="M9" s="207" t="s">
        <v>102</v>
      </c>
      <c r="N9" s="207" t="s">
        <v>101</v>
      </c>
      <c r="P9" s="414"/>
      <c r="Q9" s="218"/>
      <c r="R9" s="218"/>
      <c r="S9" s="218"/>
      <c r="T9" s="170"/>
      <c r="U9" s="228"/>
      <c r="V9" s="56"/>
    </row>
    <row r="10" spans="1:22" x14ac:dyDescent="0.25">
      <c r="B10" s="184"/>
      <c r="C10" s="272"/>
      <c r="D10" s="276"/>
      <c r="E10" s="184"/>
      <c r="F10" s="198">
        <f>C10*D10</f>
        <v>0</v>
      </c>
      <c r="G10" s="196"/>
      <c r="H10" s="147"/>
      <c r="I10" s="187"/>
      <c r="J10" s="188"/>
      <c r="K10" s="187"/>
      <c r="L10" s="189"/>
      <c r="M10" s="181">
        <f>J10*K10</f>
        <v>0</v>
      </c>
      <c r="N10" s="178"/>
      <c r="P10" s="415"/>
      <c r="Q10" s="160"/>
      <c r="R10" s="160"/>
      <c r="S10" s="160"/>
      <c r="T10" s="163"/>
      <c r="U10" s="229"/>
      <c r="V10" s="56"/>
    </row>
    <row r="11" spans="1:22" x14ac:dyDescent="0.25">
      <c r="B11" s="186"/>
      <c r="C11" s="273"/>
      <c r="D11" s="277"/>
      <c r="E11" s="186"/>
      <c r="F11" s="198">
        <f t="shared" ref="F11:F41" si="0">C11*D11</f>
        <v>0</v>
      </c>
      <c r="G11" s="197"/>
      <c r="H11" s="147"/>
      <c r="I11" s="186"/>
      <c r="J11" s="190"/>
      <c r="K11" s="186"/>
      <c r="L11" s="168"/>
      <c r="M11" s="166">
        <f t="shared" ref="M11:M37" si="1">J11*K11</f>
        <v>0</v>
      </c>
      <c r="N11" s="179"/>
      <c r="P11" s="415"/>
      <c r="Q11" s="160"/>
      <c r="R11" s="160"/>
      <c r="S11" s="160"/>
      <c r="T11" s="163"/>
      <c r="U11" s="229"/>
      <c r="V11" s="56"/>
    </row>
    <row r="12" spans="1:22" x14ac:dyDescent="0.25">
      <c r="B12" s="186"/>
      <c r="C12" s="273"/>
      <c r="D12" s="277"/>
      <c r="E12" s="186"/>
      <c r="F12" s="198">
        <f t="shared" si="0"/>
        <v>0</v>
      </c>
      <c r="G12" s="197"/>
      <c r="H12" s="147"/>
      <c r="I12" s="186"/>
      <c r="J12" s="190"/>
      <c r="K12" s="186"/>
      <c r="L12" s="168"/>
      <c r="M12" s="166">
        <f t="shared" si="1"/>
        <v>0</v>
      </c>
      <c r="N12" s="179"/>
      <c r="P12" s="415"/>
      <c r="Q12" s="160"/>
      <c r="R12" s="160"/>
      <c r="S12" s="160"/>
      <c r="T12" s="163"/>
      <c r="U12" s="229"/>
      <c r="V12" s="15"/>
    </row>
    <row r="13" spans="1:22" x14ac:dyDescent="0.25">
      <c r="B13" s="186"/>
      <c r="C13" s="273"/>
      <c r="D13" s="277"/>
      <c r="E13" s="186"/>
      <c r="F13" s="198">
        <f t="shared" si="0"/>
        <v>0</v>
      </c>
      <c r="G13" s="197"/>
      <c r="H13" s="147"/>
      <c r="I13" s="186"/>
      <c r="J13" s="190"/>
      <c r="K13" s="186"/>
      <c r="L13" s="168"/>
      <c r="M13" s="166">
        <f t="shared" si="1"/>
        <v>0</v>
      </c>
      <c r="N13" s="179"/>
      <c r="P13" s="416"/>
      <c r="Q13" s="161"/>
      <c r="R13" s="161"/>
      <c r="S13" s="161"/>
      <c r="T13" s="164"/>
      <c r="U13" s="229"/>
      <c r="V13" s="15"/>
    </row>
    <row r="14" spans="1:22" x14ac:dyDescent="0.25">
      <c r="B14" s="186"/>
      <c r="C14" s="273"/>
      <c r="D14" s="277"/>
      <c r="E14" s="186"/>
      <c r="F14" s="198">
        <f t="shared" si="0"/>
        <v>0</v>
      </c>
      <c r="G14" s="197"/>
      <c r="H14" s="147"/>
      <c r="I14" s="186"/>
      <c r="J14" s="190"/>
      <c r="K14" s="186"/>
      <c r="L14" s="168"/>
      <c r="M14" s="166">
        <f t="shared" si="1"/>
        <v>0</v>
      </c>
      <c r="N14" s="179"/>
      <c r="P14" s="417"/>
      <c r="Q14" s="162"/>
      <c r="R14" s="162"/>
      <c r="S14" s="162"/>
      <c r="T14" s="165"/>
      <c r="U14" s="230"/>
      <c r="V14" s="15"/>
    </row>
    <row r="15" spans="1:22" ht="21" x14ac:dyDescent="0.35">
      <c r="B15" s="186"/>
      <c r="C15" s="273"/>
      <c r="D15" s="277"/>
      <c r="E15" s="186"/>
      <c r="F15" s="198">
        <f t="shared" si="0"/>
        <v>0</v>
      </c>
      <c r="G15" s="197"/>
      <c r="H15" s="147"/>
      <c r="I15" s="186"/>
      <c r="J15" s="190"/>
      <c r="K15" s="186"/>
      <c r="L15" s="168"/>
      <c r="M15" s="166">
        <f t="shared" si="1"/>
        <v>0</v>
      </c>
      <c r="N15" s="179"/>
      <c r="P15" s="153" t="s">
        <v>5</v>
      </c>
      <c r="Q15" s="55"/>
      <c r="R15" s="55"/>
      <c r="S15" s="55"/>
      <c r="T15" s="55"/>
      <c r="U15" s="89"/>
      <c r="V15" s="56"/>
    </row>
    <row r="16" spans="1:22" ht="15.75" thickBot="1" x14ac:dyDescent="0.3">
      <c r="B16" s="186"/>
      <c r="C16" s="273"/>
      <c r="D16" s="277"/>
      <c r="E16" s="186"/>
      <c r="F16" s="198">
        <f t="shared" si="0"/>
        <v>0</v>
      </c>
      <c r="G16" s="197"/>
      <c r="H16" s="58"/>
      <c r="I16" s="186"/>
      <c r="J16" s="190"/>
      <c r="K16" s="186"/>
      <c r="L16" s="168"/>
      <c r="M16" s="166">
        <f t="shared" si="1"/>
        <v>0</v>
      </c>
      <c r="N16" s="179"/>
      <c r="P16" s="11" t="s">
        <v>7</v>
      </c>
      <c r="Q16" s="12"/>
      <c r="R16" s="12"/>
      <c r="S16" s="12"/>
      <c r="T16" s="393">
        <f>SUM(T18:T28)</f>
        <v>0</v>
      </c>
      <c r="U16" s="223">
        <f>SUM(U18:U28)</f>
        <v>0</v>
      </c>
      <c r="V16" s="56"/>
    </row>
    <row r="17" spans="2:22" ht="15.75" thickBot="1" x14ac:dyDescent="0.3">
      <c r="B17" s="186"/>
      <c r="C17" s="273"/>
      <c r="D17" s="277"/>
      <c r="E17" s="186"/>
      <c r="F17" s="198">
        <f t="shared" si="0"/>
        <v>0</v>
      </c>
      <c r="G17" s="197"/>
      <c r="H17" s="147"/>
      <c r="I17" s="186"/>
      <c r="J17" s="190"/>
      <c r="K17" s="186"/>
      <c r="L17" s="168"/>
      <c r="M17" s="166">
        <f t="shared" si="1"/>
        <v>0</v>
      </c>
      <c r="N17" s="179"/>
      <c r="P17" s="141" t="s">
        <v>8</v>
      </c>
      <c r="Q17" s="135"/>
      <c r="R17" s="135"/>
      <c r="S17" s="135"/>
      <c r="T17" s="216" t="s">
        <v>102</v>
      </c>
      <c r="U17" s="221" t="s">
        <v>101</v>
      </c>
      <c r="V17" s="56"/>
    </row>
    <row r="18" spans="2:22" x14ac:dyDescent="0.25">
      <c r="B18" s="186"/>
      <c r="C18" s="273"/>
      <c r="D18" s="277"/>
      <c r="E18" s="186"/>
      <c r="F18" s="198">
        <f t="shared" si="0"/>
        <v>0</v>
      </c>
      <c r="G18" s="197"/>
      <c r="H18" s="147"/>
      <c r="I18" s="186"/>
      <c r="J18" s="190"/>
      <c r="K18" s="186"/>
      <c r="L18" s="168"/>
      <c r="M18" s="166">
        <f t="shared" si="1"/>
        <v>0</v>
      </c>
      <c r="N18" s="179"/>
      <c r="P18" s="414"/>
      <c r="Q18" s="218"/>
      <c r="R18" s="169"/>
      <c r="S18" s="169"/>
      <c r="T18" s="170"/>
      <c r="U18" s="228"/>
      <c r="V18" s="56"/>
    </row>
    <row r="19" spans="2:22" x14ac:dyDescent="0.25">
      <c r="B19" s="186"/>
      <c r="C19" s="273"/>
      <c r="D19" s="277"/>
      <c r="E19" s="186"/>
      <c r="F19" s="198">
        <f t="shared" si="0"/>
        <v>0</v>
      </c>
      <c r="G19" s="197"/>
      <c r="H19" s="147"/>
      <c r="I19" s="186"/>
      <c r="J19" s="190"/>
      <c r="K19" s="186"/>
      <c r="L19" s="168"/>
      <c r="M19" s="166">
        <f t="shared" si="1"/>
        <v>0</v>
      </c>
      <c r="N19" s="179"/>
      <c r="P19" s="415"/>
      <c r="Q19" s="160"/>
      <c r="R19" s="171"/>
      <c r="S19" s="171"/>
      <c r="T19" s="163"/>
      <c r="U19" s="229"/>
      <c r="V19" s="56"/>
    </row>
    <row r="20" spans="2:22" x14ac:dyDescent="0.25">
      <c r="B20" s="186"/>
      <c r="C20" s="273"/>
      <c r="D20" s="277"/>
      <c r="E20" s="186"/>
      <c r="F20" s="198">
        <f t="shared" si="0"/>
        <v>0</v>
      </c>
      <c r="G20" s="197"/>
      <c r="H20" s="147"/>
      <c r="I20" s="186"/>
      <c r="J20" s="190"/>
      <c r="K20" s="186"/>
      <c r="L20" s="168"/>
      <c r="M20" s="166">
        <f t="shared" si="1"/>
        <v>0</v>
      </c>
      <c r="N20" s="179"/>
      <c r="P20" s="415"/>
      <c r="Q20" s="160"/>
      <c r="R20" s="171"/>
      <c r="S20" s="171"/>
      <c r="T20" s="163"/>
      <c r="U20" s="229"/>
      <c r="V20" s="15"/>
    </row>
    <row r="21" spans="2:22" x14ac:dyDescent="0.25">
      <c r="B21" s="186"/>
      <c r="C21" s="273"/>
      <c r="D21" s="277"/>
      <c r="E21" s="186"/>
      <c r="F21" s="198">
        <f t="shared" si="0"/>
        <v>0</v>
      </c>
      <c r="G21" s="197"/>
      <c r="H21" s="147"/>
      <c r="I21" s="186"/>
      <c r="J21" s="190"/>
      <c r="K21" s="186"/>
      <c r="L21" s="168"/>
      <c r="M21" s="166">
        <f t="shared" si="1"/>
        <v>0</v>
      </c>
      <c r="N21" s="179"/>
      <c r="P21" s="417"/>
      <c r="Q21" s="162"/>
      <c r="R21" s="172"/>
      <c r="S21" s="172"/>
      <c r="T21" s="173"/>
      <c r="U21" s="229"/>
    </row>
    <row r="22" spans="2:22" ht="15" customHeight="1" x14ac:dyDescent="0.25">
      <c r="B22" s="186"/>
      <c r="C22" s="273"/>
      <c r="D22" s="277"/>
      <c r="E22" s="186"/>
      <c r="F22" s="198">
        <f t="shared" si="0"/>
        <v>0</v>
      </c>
      <c r="G22" s="197"/>
      <c r="H22" s="147"/>
      <c r="I22" s="186"/>
      <c r="J22" s="190"/>
      <c r="K22" s="186"/>
      <c r="L22" s="168"/>
      <c r="M22" s="166">
        <f t="shared" si="1"/>
        <v>0</v>
      </c>
      <c r="N22" s="179"/>
      <c r="P22" s="417"/>
      <c r="Q22" s="162"/>
      <c r="R22" s="172"/>
      <c r="S22" s="172"/>
      <c r="T22" s="173"/>
      <c r="U22" s="229"/>
    </row>
    <row r="23" spans="2:22" x14ac:dyDescent="0.25">
      <c r="B23" s="186"/>
      <c r="C23" s="273"/>
      <c r="D23" s="277"/>
      <c r="E23" s="186"/>
      <c r="F23" s="198">
        <f t="shared" si="0"/>
        <v>0</v>
      </c>
      <c r="G23" s="197"/>
      <c r="H23" s="147"/>
      <c r="I23" s="186"/>
      <c r="J23" s="190"/>
      <c r="K23" s="186"/>
      <c r="L23" s="168"/>
      <c r="M23" s="166">
        <f t="shared" si="1"/>
        <v>0</v>
      </c>
      <c r="N23" s="179"/>
      <c r="P23" s="417"/>
      <c r="Q23" s="162"/>
      <c r="R23" s="172"/>
      <c r="S23" s="172"/>
      <c r="T23" s="173"/>
      <c r="U23" s="229"/>
    </row>
    <row r="24" spans="2:22" x14ac:dyDescent="0.25">
      <c r="B24" s="186"/>
      <c r="C24" s="273"/>
      <c r="D24" s="277"/>
      <c r="E24" s="186"/>
      <c r="F24" s="198">
        <f t="shared" si="0"/>
        <v>0</v>
      </c>
      <c r="G24" s="197"/>
      <c r="H24" s="147"/>
      <c r="I24" s="186"/>
      <c r="J24" s="190"/>
      <c r="K24" s="186"/>
      <c r="L24" s="168"/>
      <c r="M24" s="166">
        <f t="shared" si="1"/>
        <v>0</v>
      </c>
      <c r="N24" s="179"/>
      <c r="P24" s="417"/>
      <c r="Q24" s="162"/>
      <c r="R24" s="172"/>
      <c r="S24" s="172"/>
      <c r="T24" s="173"/>
      <c r="U24" s="229"/>
    </row>
    <row r="25" spans="2:22" x14ac:dyDescent="0.25">
      <c r="B25" s="186"/>
      <c r="C25" s="273"/>
      <c r="D25" s="277"/>
      <c r="E25" s="186"/>
      <c r="F25" s="198">
        <f t="shared" si="0"/>
        <v>0</v>
      </c>
      <c r="G25" s="197"/>
      <c r="H25" s="147"/>
      <c r="I25" s="186"/>
      <c r="J25" s="190"/>
      <c r="K25" s="186"/>
      <c r="L25" s="168"/>
      <c r="M25" s="166">
        <f t="shared" si="1"/>
        <v>0</v>
      </c>
      <c r="N25" s="179"/>
      <c r="P25" s="417"/>
      <c r="Q25" s="162"/>
      <c r="R25" s="172"/>
      <c r="S25" s="172"/>
      <c r="T25" s="173"/>
      <c r="U25" s="229"/>
    </row>
    <row r="26" spans="2:22" x14ac:dyDescent="0.25">
      <c r="B26" s="186"/>
      <c r="C26" s="273"/>
      <c r="D26" s="277"/>
      <c r="E26" s="186"/>
      <c r="F26" s="198">
        <f t="shared" si="0"/>
        <v>0</v>
      </c>
      <c r="G26" s="197"/>
      <c r="H26" s="147"/>
      <c r="I26" s="186"/>
      <c r="J26" s="190"/>
      <c r="K26" s="186"/>
      <c r="L26" s="168"/>
      <c r="M26" s="166">
        <f t="shared" si="1"/>
        <v>0</v>
      </c>
      <c r="N26" s="179"/>
      <c r="P26" s="417"/>
      <c r="Q26" s="162"/>
      <c r="R26" s="172"/>
      <c r="S26" s="172"/>
      <c r="T26" s="173"/>
      <c r="U26" s="229"/>
    </row>
    <row r="27" spans="2:22" x14ac:dyDescent="0.25">
      <c r="B27" s="186"/>
      <c r="C27" s="273"/>
      <c r="D27" s="277"/>
      <c r="E27" s="186"/>
      <c r="F27" s="198">
        <f t="shared" si="0"/>
        <v>0</v>
      </c>
      <c r="G27" s="197"/>
      <c r="H27" s="147"/>
      <c r="I27" s="186"/>
      <c r="J27" s="190"/>
      <c r="K27" s="186"/>
      <c r="L27" s="168"/>
      <c r="M27" s="166">
        <f t="shared" si="1"/>
        <v>0</v>
      </c>
      <c r="N27" s="179"/>
      <c r="P27" s="417"/>
      <c r="Q27" s="162"/>
      <c r="R27" s="172"/>
      <c r="S27" s="172"/>
      <c r="T27" s="173"/>
      <c r="U27" s="229"/>
    </row>
    <row r="28" spans="2:22" x14ac:dyDescent="0.25">
      <c r="B28" s="186"/>
      <c r="C28" s="273"/>
      <c r="D28" s="277"/>
      <c r="E28" s="186"/>
      <c r="F28" s="198">
        <f t="shared" si="0"/>
        <v>0</v>
      </c>
      <c r="G28" s="197"/>
      <c r="H28" s="147"/>
      <c r="I28" s="186"/>
      <c r="J28" s="190"/>
      <c r="K28" s="186"/>
      <c r="L28" s="168"/>
      <c r="M28" s="166">
        <f t="shared" si="1"/>
        <v>0</v>
      </c>
      <c r="N28" s="179"/>
      <c r="P28" s="417"/>
      <c r="Q28" s="162"/>
      <c r="R28" s="172"/>
      <c r="S28" s="172"/>
      <c r="T28" s="173"/>
      <c r="U28" s="229"/>
    </row>
    <row r="29" spans="2:22" ht="21.75" thickBot="1" x14ac:dyDescent="0.4">
      <c r="B29" s="186"/>
      <c r="C29" s="273"/>
      <c r="D29" s="277"/>
      <c r="E29" s="186"/>
      <c r="F29" s="198">
        <f t="shared" si="0"/>
        <v>0</v>
      </c>
      <c r="G29" s="197"/>
      <c r="H29" s="147"/>
      <c r="I29" s="186"/>
      <c r="J29" s="190"/>
      <c r="K29" s="186"/>
      <c r="L29" s="168"/>
      <c r="M29" s="166">
        <f t="shared" si="1"/>
        <v>0</v>
      </c>
      <c r="N29" s="179"/>
      <c r="P29" s="153" t="s">
        <v>6</v>
      </c>
      <c r="Q29" s="55"/>
      <c r="R29" s="55"/>
      <c r="S29" s="55"/>
      <c r="T29" s="55"/>
      <c r="U29" s="217"/>
    </row>
    <row r="30" spans="2:22" ht="15.75" thickBot="1" x14ac:dyDescent="0.3">
      <c r="B30" s="186"/>
      <c r="C30" s="273"/>
      <c r="D30" s="277"/>
      <c r="E30" s="186"/>
      <c r="F30" s="198">
        <f t="shared" si="0"/>
        <v>0</v>
      </c>
      <c r="G30" s="197"/>
      <c r="H30" s="147"/>
      <c r="I30" s="186"/>
      <c r="J30" s="190"/>
      <c r="K30" s="186"/>
      <c r="L30" s="168"/>
      <c r="M30" s="166">
        <f t="shared" si="1"/>
        <v>0</v>
      </c>
      <c r="N30" s="179"/>
      <c r="P30" s="11" t="s">
        <v>7</v>
      </c>
      <c r="Q30" s="12"/>
      <c r="R30" s="12"/>
      <c r="S30" s="12"/>
      <c r="T30" s="393">
        <f>SUM(T32:T35)</f>
        <v>0</v>
      </c>
      <c r="U30" s="225">
        <f>SUM(U32:U35)</f>
        <v>0</v>
      </c>
    </row>
    <row r="31" spans="2:22" ht="15.75" thickBot="1" x14ac:dyDescent="0.3">
      <c r="B31" s="186"/>
      <c r="C31" s="274"/>
      <c r="D31" s="278"/>
      <c r="E31" s="186"/>
      <c r="F31" s="198">
        <f t="shared" si="0"/>
        <v>0</v>
      </c>
      <c r="G31" s="197"/>
      <c r="H31" s="147"/>
      <c r="I31" s="186"/>
      <c r="J31" s="190"/>
      <c r="K31" s="186"/>
      <c r="L31" s="168"/>
      <c r="M31" s="166">
        <f t="shared" si="1"/>
        <v>0</v>
      </c>
      <c r="N31" s="179"/>
      <c r="P31" s="141" t="s">
        <v>8</v>
      </c>
      <c r="Q31" s="135"/>
      <c r="R31" s="135"/>
      <c r="S31" s="135"/>
      <c r="T31" s="214" t="s">
        <v>102</v>
      </c>
      <c r="U31" s="224" t="s">
        <v>101</v>
      </c>
    </row>
    <row r="32" spans="2:22" x14ac:dyDescent="0.25">
      <c r="B32" s="186"/>
      <c r="C32" s="274"/>
      <c r="D32" s="278"/>
      <c r="E32" s="186"/>
      <c r="F32" s="198">
        <f t="shared" si="0"/>
        <v>0</v>
      </c>
      <c r="G32" s="197"/>
      <c r="H32" s="147"/>
      <c r="I32" s="186"/>
      <c r="J32" s="190"/>
      <c r="K32" s="186"/>
      <c r="L32" s="168"/>
      <c r="M32" s="166">
        <f t="shared" si="1"/>
        <v>0</v>
      </c>
      <c r="N32" s="179"/>
      <c r="P32" s="418"/>
      <c r="Q32" s="176"/>
      <c r="R32" s="176"/>
      <c r="S32" s="176"/>
      <c r="T32" s="177"/>
      <c r="U32" s="194"/>
    </row>
    <row r="33" spans="2:22" x14ac:dyDescent="0.25">
      <c r="B33" s="186"/>
      <c r="C33" s="274"/>
      <c r="D33" s="278"/>
      <c r="E33" s="186"/>
      <c r="F33" s="198">
        <f t="shared" si="0"/>
        <v>0</v>
      </c>
      <c r="G33" s="197"/>
      <c r="H33" s="147"/>
      <c r="I33" s="186"/>
      <c r="J33" s="190"/>
      <c r="K33" s="186"/>
      <c r="L33" s="168"/>
      <c r="M33" s="166">
        <f t="shared" si="1"/>
        <v>0</v>
      </c>
      <c r="N33" s="179"/>
      <c r="P33" s="417"/>
      <c r="Q33" s="162"/>
      <c r="R33" s="162"/>
      <c r="S33" s="162"/>
      <c r="T33" s="173"/>
      <c r="U33" s="195"/>
    </row>
    <row r="34" spans="2:22" x14ac:dyDescent="0.25">
      <c r="B34" s="186"/>
      <c r="C34" s="274"/>
      <c r="D34" s="278"/>
      <c r="E34" s="186"/>
      <c r="F34" s="198">
        <f t="shared" si="0"/>
        <v>0</v>
      </c>
      <c r="G34" s="197"/>
      <c r="H34" s="147"/>
      <c r="I34" s="186"/>
      <c r="J34" s="190"/>
      <c r="K34" s="186"/>
      <c r="L34" s="168"/>
      <c r="M34" s="166">
        <f t="shared" si="1"/>
        <v>0</v>
      </c>
      <c r="N34" s="179"/>
      <c r="P34" s="417"/>
      <c r="Q34" s="162"/>
      <c r="R34" s="162"/>
      <c r="S34" s="162"/>
      <c r="T34" s="173"/>
      <c r="U34" s="195"/>
    </row>
    <row r="35" spans="2:22" x14ac:dyDescent="0.25">
      <c r="B35" s="186"/>
      <c r="C35" s="274"/>
      <c r="D35" s="278"/>
      <c r="E35" s="186"/>
      <c r="F35" s="198">
        <f t="shared" si="0"/>
        <v>0</v>
      </c>
      <c r="G35" s="197"/>
      <c r="H35" s="147"/>
      <c r="I35" s="186"/>
      <c r="J35" s="190"/>
      <c r="K35" s="186"/>
      <c r="L35" s="168"/>
      <c r="M35" s="166">
        <f t="shared" si="1"/>
        <v>0</v>
      </c>
      <c r="N35" s="179"/>
      <c r="P35" s="418"/>
      <c r="Q35" s="176"/>
      <c r="R35" s="176"/>
      <c r="S35" s="176"/>
      <c r="T35" s="177"/>
      <c r="U35" s="195"/>
    </row>
    <row r="36" spans="2:22" ht="21.75" thickBot="1" x14ac:dyDescent="0.4">
      <c r="B36" s="186"/>
      <c r="C36" s="274"/>
      <c r="D36" s="278"/>
      <c r="E36" s="186"/>
      <c r="F36" s="198">
        <f t="shared" si="0"/>
        <v>0</v>
      </c>
      <c r="G36" s="197"/>
      <c r="H36" s="147"/>
      <c r="I36" s="186"/>
      <c r="J36" s="190"/>
      <c r="K36" s="186"/>
      <c r="L36" s="168"/>
      <c r="M36" s="166">
        <f t="shared" si="1"/>
        <v>0</v>
      </c>
      <c r="N36" s="179"/>
      <c r="P36" s="153" t="s">
        <v>109</v>
      </c>
      <c r="Q36" s="55"/>
      <c r="R36" s="55"/>
      <c r="S36" s="55"/>
      <c r="T36" s="55"/>
      <c r="U36" s="217"/>
    </row>
    <row r="37" spans="2:22" ht="15.75" thickBot="1" x14ac:dyDescent="0.3">
      <c r="B37" s="186"/>
      <c r="C37" s="274"/>
      <c r="D37" s="278"/>
      <c r="E37" s="186"/>
      <c r="F37" s="198">
        <f t="shared" si="0"/>
        <v>0</v>
      </c>
      <c r="G37" s="197"/>
      <c r="H37" s="147"/>
      <c r="I37" s="280" t="s">
        <v>126</v>
      </c>
      <c r="J37" s="192"/>
      <c r="K37" s="191"/>
      <c r="L37" s="193"/>
      <c r="M37" s="182">
        <f t="shared" si="1"/>
        <v>0</v>
      </c>
      <c r="N37" s="180"/>
      <c r="P37" s="11" t="s">
        <v>7</v>
      </c>
      <c r="Q37" s="12"/>
      <c r="R37" s="12"/>
      <c r="S37" s="12"/>
      <c r="T37" s="337">
        <f>SUM(T39:T46)</f>
        <v>0</v>
      </c>
      <c r="U37" s="227">
        <f>SUM(U39:U46)</f>
        <v>0</v>
      </c>
    </row>
    <row r="38" spans="2:22" ht="15.75" thickBot="1" x14ac:dyDescent="0.3">
      <c r="B38" s="186"/>
      <c r="C38" s="274"/>
      <c r="D38" s="278"/>
      <c r="E38" s="186"/>
      <c r="F38" s="198">
        <f t="shared" si="0"/>
        <v>0</v>
      </c>
      <c r="G38" s="197"/>
      <c r="H38" s="147"/>
      <c r="I38" s="157" t="s">
        <v>94</v>
      </c>
      <c r="J38" s="144" t="s">
        <v>176</v>
      </c>
      <c r="K38" s="145" t="s">
        <v>96</v>
      </c>
      <c r="L38" s="146" t="s">
        <v>97</v>
      </c>
      <c r="M38" s="132" t="s">
        <v>102</v>
      </c>
      <c r="N38" s="132" t="s">
        <v>101</v>
      </c>
      <c r="O38" s="7"/>
      <c r="P38" s="141" t="s">
        <v>8</v>
      </c>
      <c r="Q38" s="135"/>
      <c r="R38" s="224" t="s">
        <v>118</v>
      </c>
      <c r="S38" s="136" t="s">
        <v>30</v>
      </c>
      <c r="T38" s="214" t="s">
        <v>104</v>
      </c>
      <c r="U38" s="226" t="s">
        <v>101</v>
      </c>
    </row>
    <row r="39" spans="2:22" x14ac:dyDescent="0.25">
      <c r="B39" s="186"/>
      <c r="C39" s="274"/>
      <c r="D39" s="278"/>
      <c r="E39" s="186"/>
      <c r="F39" s="198">
        <f t="shared" si="0"/>
        <v>0</v>
      </c>
      <c r="G39" s="197"/>
      <c r="H39" s="147"/>
      <c r="I39" s="174"/>
      <c r="J39" s="183"/>
      <c r="K39" s="184"/>
      <c r="L39" s="175"/>
      <c r="M39" s="182">
        <f>J39*K39</f>
        <v>0</v>
      </c>
      <c r="N39" s="194"/>
      <c r="O39" s="7"/>
      <c r="P39" s="418"/>
      <c r="Q39" s="176"/>
      <c r="R39" s="184"/>
      <c r="S39" s="102"/>
      <c r="T39" s="177"/>
      <c r="U39" s="228"/>
      <c r="V39" s="56"/>
    </row>
    <row r="40" spans="2:22" x14ac:dyDescent="0.25">
      <c r="B40" s="186"/>
      <c r="C40" s="274"/>
      <c r="D40" s="278"/>
      <c r="E40" s="186"/>
      <c r="F40" s="198">
        <f t="shared" si="0"/>
        <v>0</v>
      </c>
      <c r="G40" s="197"/>
      <c r="H40" s="147"/>
      <c r="I40" s="167"/>
      <c r="J40" s="185"/>
      <c r="K40" s="186"/>
      <c r="L40" s="168"/>
      <c r="M40" s="182">
        <f t="shared" ref="M40:M48" si="2">J40*K40</f>
        <v>0</v>
      </c>
      <c r="N40" s="195"/>
      <c r="O40" s="7"/>
      <c r="P40" s="417"/>
      <c r="Q40" s="162"/>
      <c r="R40" s="186"/>
      <c r="S40" s="100"/>
      <c r="T40" s="173"/>
      <c r="U40" s="229"/>
      <c r="V40" s="56"/>
    </row>
    <row r="41" spans="2:22" x14ac:dyDescent="0.25">
      <c r="B41" s="184"/>
      <c r="C41" s="275"/>
      <c r="D41" s="279"/>
      <c r="E41" s="184"/>
      <c r="F41" s="198">
        <f t="shared" si="0"/>
        <v>0</v>
      </c>
      <c r="G41" s="196"/>
      <c r="H41" s="147"/>
      <c r="I41" s="167"/>
      <c r="J41" s="185"/>
      <c r="K41" s="186"/>
      <c r="L41" s="168"/>
      <c r="M41" s="182">
        <f t="shared" si="2"/>
        <v>0</v>
      </c>
      <c r="N41" s="195"/>
      <c r="O41" s="7"/>
      <c r="P41" s="417"/>
      <c r="Q41" s="162"/>
      <c r="R41" s="186"/>
      <c r="S41" s="100"/>
      <c r="T41" s="173"/>
      <c r="U41" s="229"/>
      <c r="V41" s="56"/>
    </row>
    <row r="42" spans="2:22" x14ac:dyDescent="0.25">
      <c r="H42" s="147"/>
      <c r="I42" s="167"/>
      <c r="J42" s="185"/>
      <c r="K42" s="186"/>
      <c r="L42" s="168"/>
      <c r="M42" s="182">
        <f t="shared" si="2"/>
        <v>0</v>
      </c>
      <c r="N42" s="195"/>
      <c r="O42" s="7"/>
      <c r="P42" s="417"/>
      <c r="Q42" s="162"/>
      <c r="R42" s="186"/>
      <c r="S42" s="100"/>
      <c r="T42" s="173"/>
      <c r="U42" s="229"/>
      <c r="V42" s="56"/>
    </row>
    <row r="43" spans="2:22" x14ac:dyDescent="0.25">
      <c r="H43" s="147"/>
      <c r="I43" s="167"/>
      <c r="J43" s="185"/>
      <c r="K43" s="186"/>
      <c r="L43" s="168"/>
      <c r="M43" s="182">
        <f t="shared" si="2"/>
        <v>0</v>
      </c>
      <c r="N43" s="195"/>
      <c r="O43" s="7"/>
      <c r="P43" s="417"/>
      <c r="Q43" s="162"/>
      <c r="R43" s="186"/>
      <c r="S43" s="100"/>
      <c r="T43" s="173"/>
      <c r="U43" s="229"/>
      <c r="V43" s="56"/>
    </row>
    <row r="44" spans="2:22" x14ac:dyDescent="0.25">
      <c r="H44" s="147"/>
      <c r="I44" s="167"/>
      <c r="J44" s="185"/>
      <c r="K44" s="186"/>
      <c r="L44" s="168"/>
      <c r="M44" s="182">
        <f t="shared" si="2"/>
        <v>0</v>
      </c>
      <c r="N44" s="195"/>
      <c r="O44" s="7"/>
      <c r="P44" s="417"/>
      <c r="Q44" s="162"/>
      <c r="R44" s="186"/>
      <c r="S44" s="100"/>
      <c r="T44" s="173"/>
      <c r="U44" s="229"/>
      <c r="V44" s="56"/>
    </row>
    <row r="45" spans="2:22" x14ac:dyDescent="0.25">
      <c r="H45" s="147"/>
      <c r="I45" s="167"/>
      <c r="J45" s="185"/>
      <c r="K45" s="186"/>
      <c r="L45" s="168"/>
      <c r="M45" s="182">
        <f t="shared" si="2"/>
        <v>0</v>
      </c>
      <c r="N45" s="195"/>
      <c r="O45" s="7"/>
      <c r="P45" s="417"/>
      <c r="Q45" s="162"/>
      <c r="R45" s="186"/>
      <c r="S45" s="100"/>
      <c r="T45" s="173"/>
      <c r="U45" s="229"/>
      <c r="V45" s="15"/>
    </row>
    <row r="46" spans="2:22" x14ac:dyDescent="0.25">
      <c r="H46" s="147"/>
      <c r="I46" s="167"/>
      <c r="J46" s="185"/>
      <c r="K46" s="186"/>
      <c r="L46" s="168"/>
      <c r="M46" s="182">
        <f t="shared" si="2"/>
        <v>0</v>
      </c>
      <c r="N46" s="195"/>
      <c r="O46" s="7"/>
      <c r="P46" s="418"/>
      <c r="Q46" s="176"/>
      <c r="R46" s="184"/>
      <c r="S46" s="102"/>
      <c r="T46" s="177"/>
      <c r="U46" s="229"/>
    </row>
    <row r="47" spans="2:22" x14ac:dyDescent="0.25">
      <c r="H47" s="147"/>
      <c r="I47" s="167"/>
      <c r="J47" s="185"/>
      <c r="K47" s="186"/>
      <c r="L47" s="168"/>
      <c r="M47" s="182">
        <f t="shared" si="2"/>
        <v>0</v>
      </c>
      <c r="N47" s="195"/>
      <c r="O47" s="7"/>
      <c r="P47" s="31"/>
    </row>
    <row r="48" spans="2:22" x14ac:dyDescent="0.25">
      <c r="H48" s="147"/>
      <c r="I48" s="174"/>
      <c r="J48" s="183"/>
      <c r="K48" s="186"/>
      <c r="L48" s="175"/>
      <c r="M48" s="182">
        <f t="shared" si="2"/>
        <v>0</v>
      </c>
      <c r="N48" s="195"/>
      <c r="O48" s="7"/>
      <c r="Q48" s="22" t="s">
        <v>107</v>
      </c>
      <c r="R48" s="24"/>
      <c r="S48" s="17"/>
      <c r="T48" s="24"/>
      <c r="U48" s="338">
        <f>SUM(T37+T30+T16+T6)</f>
        <v>0</v>
      </c>
    </row>
    <row r="49" spans="11:21" x14ac:dyDescent="0.25">
      <c r="P49" s="30"/>
      <c r="Q49" s="339" t="s">
        <v>108</v>
      </c>
      <c r="R49" s="339"/>
      <c r="S49" s="339"/>
      <c r="T49" s="339"/>
      <c r="U49" s="232">
        <f>U6+U16+U30+U37</f>
        <v>0</v>
      </c>
    </row>
    <row r="50" spans="11:21" x14ac:dyDescent="0.25">
      <c r="L50" s="22" t="s">
        <v>106</v>
      </c>
      <c r="M50" s="18"/>
      <c r="N50" s="338">
        <f>M6+F6</f>
        <v>0</v>
      </c>
    </row>
    <row r="51" spans="11:21" x14ac:dyDescent="0.25">
      <c r="L51" s="339" t="s">
        <v>105</v>
      </c>
      <c r="M51" s="339"/>
      <c r="N51" s="231">
        <f>G6+N6</f>
        <v>0</v>
      </c>
      <c r="O51" s="30"/>
    </row>
    <row r="52" spans="11:21" x14ac:dyDescent="0.25">
      <c r="K52" s="56"/>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topLeftCell="A4" workbookViewId="0">
      <selection activeCell="B2" sqref="B2"/>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5"/>
    </row>
    <row r="2" spans="1:14" ht="61.5" x14ac:dyDescent="0.9">
      <c r="A2" s="15"/>
      <c r="B2" s="314" t="s">
        <v>160</v>
      </c>
    </row>
    <row r="3" spans="1:14" x14ac:dyDescent="0.25">
      <c r="A3" s="15"/>
    </row>
    <row r="4" spans="1:14" x14ac:dyDescent="0.25">
      <c r="A4" s="15"/>
      <c r="B4" s="265" t="s">
        <v>119</v>
      </c>
      <c r="C4" s="265"/>
      <c r="D4" s="265"/>
      <c r="E4" s="265"/>
      <c r="F4" s="265"/>
      <c r="G4" s="265"/>
      <c r="H4" s="265"/>
      <c r="I4" s="265"/>
      <c r="J4" s="265"/>
      <c r="K4" s="265"/>
      <c r="L4" s="265"/>
      <c r="M4" s="265"/>
      <c r="N4" s="265"/>
    </row>
    <row r="5" spans="1:14" x14ac:dyDescent="0.25">
      <c r="A5" s="15"/>
      <c r="B5" s="56"/>
      <c r="C5" s="56"/>
      <c r="D5" s="56"/>
      <c r="E5" s="56"/>
      <c r="F5" s="56"/>
      <c r="G5" s="56"/>
      <c r="H5" s="56"/>
      <c r="I5" s="56"/>
      <c r="J5" s="56"/>
      <c r="K5" s="56"/>
      <c r="L5" s="56"/>
      <c r="M5" s="56"/>
      <c r="N5" s="56"/>
    </row>
    <row r="6" spans="1:14" ht="61.5" x14ac:dyDescent="0.9">
      <c r="A6" s="15"/>
      <c r="B6" s="56"/>
      <c r="C6" s="56"/>
      <c r="D6" s="56"/>
      <c r="E6" s="56"/>
      <c r="F6" s="56"/>
      <c r="G6" s="56"/>
      <c r="H6" s="56"/>
      <c r="I6" s="56"/>
      <c r="J6" s="56"/>
      <c r="K6" s="56"/>
      <c r="L6" s="56"/>
      <c r="M6" s="437">
        <f>Gesamtberechnung!H8</f>
        <v>2026</v>
      </c>
      <c r="N6" s="437"/>
    </row>
    <row r="7" spans="1:14" x14ac:dyDescent="0.25">
      <c r="A7" s="15"/>
    </row>
    <row r="8" spans="1:14" ht="21" x14ac:dyDescent="0.35">
      <c r="A8" s="112"/>
      <c r="B8" s="140" t="s">
        <v>24</v>
      </c>
      <c r="C8" s="55"/>
      <c r="D8" s="55"/>
      <c r="E8" s="55"/>
      <c r="F8" s="55"/>
      <c r="G8" s="151"/>
      <c r="H8" s="61"/>
      <c r="I8" s="107"/>
      <c r="J8" s="104"/>
      <c r="K8" s="104"/>
      <c r="L8" s="104"/>
      <c r="M8" s="104"/>
      <c r="N8" s="105"/>
    </row>
    <row r="9" spans="1:14" ht="21" x14ac:dyDescent="0.35">
      <c r="A9" s="56"/>
      <c r="B9" s="140" t="s">
        <v>22</v>
      </c>
      <c r="C9" s="55"/>
      <c r="D9" s="55"/>
      <c r="E9" s="55"/>
      <c r="F9" s="55" t="s">
        <v>102</v>
      </c>
      <c r="G9" s="152" t="s">
        <v>100</v>
      </c>
      <c r="H9" s="61"/>
      <c r="I9" s="153" t="s">
        <v>23</v>
      </c>
      <c r="J9" s="55"/>
      <c r="K9" s="55"/>
      <c r="L9" s="55"/>
      <c r="M9" s="55" t="s">
        <v>102</v>
      </c>
      <c r="N9" s="89" t="s">
        <v>101</v>
      </c>
    </row>
    <row r="10" spans="1:14" ht="15.75" thickBot="1" x14ac:dyDescent="0.3">
      <c r="A10" s="56"/>
      <c r="B10" s="28" t="s">
        <v>88</v>
      </c>
      <c r="C10" s="29"/>
      <c r="D10" s="108"/>
      <c r="E10" s="111"/>
      <c r="F10" s="334">
        <f>SUM(F12:F19)</f>
        <v>0</v>
      </c>
      <c r="G10" s="120">
        <f>SUM(G12:G19)</f>
        <v>0</v>
      </c>
      <c r="H10" s="149"/>
      <c r="I10" s="154" t="s">
        <v>88</v>
      </c>
      <c r="J10" s="108"/>
      <c r="K10" s="103"/>
      <c r="L10" s="103"/>
      <c r="M10" s="335">
        <f>SUM(M12:M19)</f>
        <v>0</v>
      </c>
      <c r="N10" s="115">
        <f>SUM(N12:N19)</f>
        <v>0</v>
      </c>
    </row>
    <row r="11" spans="1:14" ht="15.75" thickBot="1" x14ac:dyDescent="0.3">
      <c r="A11" s="56"/>
      <c r="B11" s="208" t="s">
        <v>113</v>
      </c>
      <c r="C11" s="211" t="s">
        <v>176</v>
      </c>
      <c r="D11" s="209" t="s">
        <v>96</v>
      </c>
      <c r="E11" s="208" t="s">
        <v>97</v>
      </c>
      <c r="F11" s="212" t="s">
        <v>102</v>
      </c>
      <c r="G11" s="213" t="s">
        <v>100</v>
      </c>
      <c r="H11" s="150"/>
      <c r="I11" s="208" t="s">
        <v>113</v>
      </c>
      <c r="J11" s="209" t="s">
        <v>176</v>
      </c>
      <c r="K11" s="208" t="s">
        <v>96</v>
      </c>
      <c r="L11" s="206" t="s">
        <v>97</v>
      </c>
      <c r="M11" s="207" t="s">
        <v>102</v>
      </c>
      <c r="N11" s="207" t="s">
        <v>101</v>
      </c>
    </row>
    <row r="12" spans="1:14" x14ac:dyDescent="0.25">
      <c r="A12" s="56"/>
      <c r="B12" s="139"/>
      <c r="C12" s="266"/>
      <c r="D12" s="269"/>
      <c r="E12" s="139"/>
      <c r="F12" s="237">
        <f>C12*D12</f>
        <v>0</v>
      </c>
      <c r="G12" s="238"/>
      <c r="H12" s="147"/>
      <c r="I12" s="187"/>
      <c r="J12" s="188"/>
      <c r="K12" s="187"/>
      <c r="L12" s="189"/>
      <c r="M12" s="181">
        <f>J12*K12</f>
        <v>0</v>
      </c>
      <c r="N12" s="178"/>
    </row>
    <row r="13" spans="1:14" x14ac:dyDescent="0.25">
      <c r="A13" s="113"/>
      <c r="B13" s="118"/>
      <c r="C13" s="267"/>
      <c r="D13" s="270"/>
      <c r="E13" s="118"/>
      <c r="F13" s="198">
        <f t="shared" ref="F13:F17" si="0">C13*D13</f>
        <v>0</v>
      </c>
      <c r="G13" s="197"/>
      <c r="H13" s="147"/>
      <c r="I13" s="186"/>
      <c r="J13" s="190"/>
      <c r="K13" s="186"/>
      <c r="L13" s="168"/>
      <c r="M13" s="166">
        <f t="shared" ref="M13:M17" si="1">J13*K13</f>
        <v>0</v>
      </c>
      <c r="N13" s="179"/>
    </row>
    <row r="14" spans="1:14" x14ac:dyDescent="0.25">
      <c r="A14" s="56"/>
      <c r="B14" s="118"/>
      <c r="C14" s="267"/>
      <c r="D14" s="270"/>
      <c r="E14" s="118"/>
      <c r="F14" s="198">
        <f t="shared" si="0"/>
        <v>0</v>
      </c>
      <c r="G14" s="197"/>
      <c r="H14" s="147"/>
      <c r="I14" s="186"/>
      <c r="J14" s="190"/>
      <c r="K14" s="186"/>
      <c r="L14" s="168"/>
      <c r="M14" s="166">
        <f t="shared" si="1"/>
        <v>0</v>
      </c>
      <c r="N14" s="179"/>
    </row>
    <row r="15" spans="1:14" x14ac:dyDescent="0.25">
      <c r="A15" s="56"/>
      <c r="B15" s="118"/>
      <c r="C15" s="267"/>
      <c r="D15" s="270"/>
      <c r="E15" s="118"/>
      <c r="F15" s="198">
        <f t="shared" si="0"/>
        <v>0</v>
      </c>
      <c r="G15" s="197"/>
      <c r="H15" s="147"/>
      <c r="I15" s="186"/>
      <c r="J15" s="190"/>
      <c r="K15" s="186"/>
      <c r="L15" s="168"/>
      <c r="M15" s="166">
        <f t="shared" si="1"/>
        <v>0</v>
      </c>
      <c r="N15" s="179"/>
    </row>
    <row r="16" spans="1:14" x14ac:dyDescent="0.25">
      <c r="A16" s="56"/>
      <c r="B16" s="118"/>
      <c r="C16" s="267"/>
      <c r="D16" s="270"/>
      <c r="E16" s="118"/>
      <c r="F16" s="198">
        <f t="shared" si="0"/>
        <v>0</v>
      </c>
      <c r="G16" s="197"/>
      <c r="H16" s="147"/>
      <c r="I16" s="186"/>
      <c r="J16" s="190"/>
      <c r="K16" s="186"/>
      <c r="L16" s="168"/>
      <c r="M16" s="166">
        <f t="shared" si="1"/>
        <v>0</v>
      </c>
      <c r="N16" s="179"/>
    </row>
    <row r="17" spans="1:14" x14ac:dyDescent="0.25">
      <c r="A17" s="15"/>
      <c r="B17" s="131"/>
      <c r="C17" s="268"/>
      <c r="D17" s="271"/>
      <c r="E17" s="131"/>
      <c r="F17" s="198">
        <f t="shared" si="0"/>
        <v>0</v>
      </c>
      <c r="G17" s="239"/>
      <c r="H17" s="147"/>
      <c r="I17" s="186"/>
      <c r="J17" s="190"/>
      <c r="K17" s="186"/>
      <c r="L17" s="168"/>
      <c r="M17" s="166">
        <f t="shared" si="1"/>
        <v>0</v>
      </c>
      <c r="N17" s="179"/>
    </row>
    <row r="18" spans="1:14" x14ac:dyDescent="0.25">
      <c r="A18" s="15"/>
      <c r="B18" s="100"/>
      <c r="C18" s="423"/>
      <c r="D18" s="425"/>
      <c r="E18" s="100"/>
      <c r="F18" s="240">
        <f>C18*D18</f>
        <v>0</v>
      </c>
      <c r="G18" s="195"/>
      <c r="H18" s="30"/>
      <c r="I18" s="100"/>
      <c r="J18" s="101"/>
      <c r="K18" s="114"/>
      <c r="L18" s="100"/>
      <c r="M18" s="116">
        <f>J18*K18</f>
        <v>0</v>
      </c>
      <c r="N18" s="117"/>
    </row>
    <row r="19" spans="1:14" x14ac:dyDescent="0.25">
      <c r="B19" s="102"/>
      <c r="C19" s="424"/>
      <c r="D19" s="426"/>
      <c r="E19" s="102"/>
      <c r="F19" s="241">
        <f>C19*D19</f>
        <v>0</v>
      </c>
      <c r="G19" s="243"/>
      <c r="H19" s="30"/>
      <c r="I19" s="102"/>
      <c r="J19" s="205"/>
      <c r="K19" s="236"/>
      <c r="L19" s="102"/>
      <c r="M19" s="242">
        <f>J19*K19</f>
        <v>0</v>
      </c>
      <c r="N19" s="244"/>
    </row>
    <row r="20" spans="1:14" x14ac:dyDescent="0.25">
      <c r="B20" s="12"/>
      <c r="C20" s="12"/>
      <c r="D20" s="12"/>
      <c r="E20" s="12"/>
      <c r="F20" s="12"/>
      <c r="G20" s="12"/>
      <c r="I20" s="12"/>
      <c r="J20" s="12"/>
      <c r="K20" s="12"/>
      <c r="L20" s="12"/>
      <c r="M20" s="12"/>
      <c r="N20" s="12"/>
    </row>
    <row r="21" spans="1:14" x14ac:dyDescent="0.25">
      <c r="L21" s="22" t="s">
        <v>106</v>
      </c>
      <c r="M21" s="18"/>
      <c r="N21" s="338">
        <f>F10+M10</f>
        <v>0</v>
      </c>
    </row>
    <row r="22" spans="1:14" x14ac:dyDescent="0.25">
      <c r="L22" s="339" t="s">
        <v>105</v>
      </c>
      <c r="M22" s="339"/>
      <c r="N22" s="231">
        <f>G10+N10</f>
        <v>0</v>
      </c>
    </row>
    <row r="24" spans="1:14" ht="61.5" x14ac:dyDescent="0.9">
      <c r="B24" s="344"/>
      <c r="C24" s="96"/>
      <c r="D24" s="344"/>
      <c r="E24" s="96"/>
      <c r="F24" s="96"/>
      <c r="G24" s="96"/>
      <c r="H24" s="96"/>
      <c r="I24" s="344"/>
      <c r="J24" s="96"/>
      <c r="K24" s="96"/>
      <c r="L24" s="344"/>
      <c r="M24" s="438">
        <f>Gesamtberechnung!H8+1</f>
        <v>2027</v>
      </c>
      <c r="N24" s="438"/>
    </row>
    <row r="26" spans="1:14" ht="21" x14ac:dyDescent="0.35">
      <c r="B26" s="140" t="s">
        <v>24</v>
      </c>
      <c r="C26" s="55"/>
      <c r="D26" s="55"/>
      <c r="E26" s="55"/>
      <c r="F26" s="55"/>
      <c r="G26" s="151"/>
      <c r="H26" s="61"/>
      <c r="I26" s="107"/>
      <c r="J26" s="104"/>
      <c r="K26" s="104"/>
      <c r="L26" s="104"/>
      <c r="M26" s="104"/>
      <c r="N26" s="105"/>
    </row>
    <row r="27" spans="1:14" ht="21" x14ac:dyDescent="0.35">
      <c r="B27" s="140" t="s">
        <v>22</v>
      </c>
      <c r="C27" s="55"/>
      <c r="D27" s="55"/>
      <c r="E27" s="55"/>
      <c r="F27" s="55" t="s">
        <v>102</v>
      </c>
      <c r="G27" s="152" t="s">
        <v>100</v>
      </c>
      <c r="H27" s="61"/>
      <c r="I27" s="153" t="s">
        <v>23</v>
      </c>
      <c r="J27" s="55"/>
      <c r="K27" s="55"/>
      <c r="L27" s="55"/>
      <c r="M27" s="55" t="s">
        <v>102</v>
      </c>
      <c r="N27" s="89" t="s">
        <v>101</v>
      </c>
    </row>
    <row r="28" spans="1:14" ht="15.75" thickBot="1" x14ac:dyDescent="0.3">
      <c r="B28" s="28" t="s">
        <v>88</v>
      </c>
      <c r="C28" s="29"/>
      <c r="D28" s="108"/>
      <c r="E28" s="111"/>
      <c r="F28" s="334">
        <f>SUM(F30:F37)</f>
        <v>0</v>
      </c>
      <c r="G28" s="120">
        <f>SUM(G30:G37)</f>
        <v>0</v>
      </c>
      <c r="H28" s="149"/>
      <c r="I28" s="154" t="s">
        <v>88</v>
      </c>
      <c r="J28" s="108"/>
      <c r="K28" s="103"/>
      <c r="L28" s="103"/>
      <c r="M28" s="335">
        <f>SUM(M30:M37)</f>
        <v>0</v>
      </c>
      <c r="N28" s="115">
        <f>SUM(N30:N37)</f>
        <v>0</v>
      </c>
    </row>
    <row r="29" spans="1:14" ht="15.75" thickBot="1" x14ac:dyDescent="0.3">
      <c r="B29" s="208" t="s">
        <v>113</v>
      </c>
      <c r="C29" s="211" t="s">
        <v>176</v>
      </c>
      <c r="D29" s="209" t="s">
        <v>96</v>
      </c>
      <c r="E29" s="208" t="s">
        <v>97</v>
      </c>
      <c r="F29" s="212" t="s">
        <v>102</v>
      </c>
      <c r="G29" s="213" t="s">
        <v>100</v>
      </c>
      <c r="H29" s="150"/>
      <c r="I29" s="208" t="s">
        <v>113</v>
      </c>
      <c r="J29" s="209" t="s">
        <v>176</v>
      </c>
      <c r="K29" s="208" t="s">
        <v>96</v>
      </c>
      <c r="L29" s="206" t="s">
        <v>97</v>
      </c>
      <c r="M29" s="207" t="s">
        <v>102</v>
      </c>
      <c r="N29" s="207" t="s">
        <v>101</v>
      </c>
    </row>
    <row r="30" spans="1:14" x14ac:dyDescent="0.25">
      <c r="B30" s="139"/>
      <c r="C30" s="266"/>
      <c r="D30" s="269"/>
      <c r="E30" s="139"/>
      <c r="F30" s="237">
        <f>C30*D30</f>
        <v>0</v>
      </c>
      <c r="G30" s="238"/>
      <c r="H30" s="147"/>
      <c r="I30" s="187"/>
      <c r="J30" s="188"/>
      <c r="K30" s="187"/>
      <c r="L30" s="189"/>
      <c r="M30" s="181">
        <f>J30*K30</f>
        <v>0</v>
      </c>
      <c r="N30" s="178"/>
    </row>
    <row r="31" spans="1:14" x14ac:dyDescent="0.25">
      <c r="B31" s="118"/>
      <c r="C31" s="267"/>
      <c r="D31" s="270"/>
      <c r="E31" s="118"/>
      <c r="F31" s="198">
        <f t="shared" ref="F31:F35" si="2">C31*D31</f>
        <v>0</v>
      </c>
      <c r="G31" s="197"/>
      <c r="H31" s="147"/>
      <c r="I31" s="186"/>
      <c r="J31" s="190"/>
      <c r="K31" s="186"/>
      <c r="L31" s="168"/>
      <c r="M31" s="166">
        <f t="shared" ref="M31:M35" si="3">J31*K31</f>
        <v>0</v>
      </c>
      <c r="N31" s="179"/>
    </row>
    <row r="32" spans="1:14" x14ac:dyDescent="0.25">
      <c r="B32" s="118"/>
      <c r="C32" s="267"/>
      <c r="D32" s="270"/>
      <c r="E32" s="118"/>
      <c r="F32" s="198">
        <f t="shared" si="2"/>
        <v>0</v>
      </c>
      <c r="G32" s="197"/>
      <c r="H32" s="147"/>
      <c r="I32" s="186"/>
      <c r="J32" s="190"/>
      <c r="K32" s="186"/>
      <c r="L32" s="168"/>
      <c r="M32" s="166">
        <f t="shared" si="3"/>
        <v>0</v>
      </c>
      <c r="N32" s="179"/>
    </row>
    <row r="33" spans="2:14" x14ac:dyDescent="0.25">
      <c r="B33" s="118"/>
      <c r="C33" s="267"/>
      <c r="D33" s="270"/>
      <c r="E33" s="118"/>
      <c r="F33" s="198">
        <f t="shared" si="2"/>
        <v>0</v>
      </c>
      <c r="G33" s="197"/>
      <c r="H33" s="147"/>
      <c r="I33" s="186"/>
      <c r="J33" s="190"/>
      <c r="K33" s="186"/>
      <c r="L33" s="168"/>
      <c r="M33" s="166">
        <f t="shared" si="3"/>
        <v>0</v>
      </c>
      <c r="N33" s="179"/>
    </row>
    <row r="34" spans="2:14" x14ac:dyDescent="0.25">
      <c r="B34" s="118"/>
      <c r="C34" s="267"/>
      <c r="D34" s="270"/>
      <c r="E34" s="118"/>
      <c r="F34" s="198">
        <f t="shared" si="2"/>
        <v>0</v>
      </c>
      <c r="G34" s="197"/>
      <c r="H34" s="147"/>
      <c r="I34" s="186"/>
      <c r="J34" s="190"/>
      <c r="K34" s="186"/>
      <c r="L34" s="168"/>
      <c r="M34" s="166">
        <f t="shared" si="3"/>
        <v>0</v>
      </c>
      <c r="N34" s="179"/>
    </row>
    <row r="35" spans="2:14" x14ac:dyDescent="0.25">
      <c r="B35" s="131"/>
      <c r="C35" s="268"/>
      <c r="D35" s="271"/>
      <c r="E35" s="131"/>
      <c r="F35" s="198">
        <f t="shared" si="2"/>
        <v>0</v>
      </c>
      <c r="G35" s="239"/>
      <c r="H35" s="147"/>
      <c r="I35" s="186"/>
      <c r="J35" s="190"/>
      <c r="K35" s="186"/>
      <c r="L35" s="168"/>
      <c r="M35" s="166">
        <f t="shared" si="3"/>
        <v>0</v>
      </c>
      <c r="N35" s="179"/>
    </row>
    <row r="36" spans="2:14" x14ac:dyDescent="0.25">
      <c r="B36" s="100"/>
      <c r="C36" s="423"/>
      <c r="D36" s="425"/>
      <c r="E36" s="100"/>
      <c r="F36" s="240">
        <f>C36*D36</f>
        <v>0</v>
      </c>
      <c r="G36" s="195"/>
      <c r="H36" s="30"/>
      <c r="I36" s="100"/>
      <c r="J36" s="101"/>
      <c r="K36" s="114"/>
      <c r="L36" s="100"/>
      <c r="M36" s="116">
        <f>J36*K36</f>
        <v>0</v>
      </c>
      <c r="N36" s="117"/>
    </row>
    <row r="37" spans="2:14" x14ac:dyDescent="0.25">
      <c r="B37" s="102"/>
      <c r="C37" s="424"/>
      <c r="D37" s="426"/>
      <c r="E37" s="102"/>
      <c r="F37" s="241">
        <f>C37*D37</f>
        <v>0</v>
      </c>
      <c r="G37" s="243"/>
      <c r="H37" s="30"/>
      <c r="I37" s="102"/>
      <c r="J37" s="205"/>
      <c r="K37" s="236"/>
      <c r="L37" s="102"/>
      <c r="M37" s="242">
        <f>J37*K37</f>
        <v>0</v>
      </c>
      <c r="N37" s="244"/>
    </row>
    <row r="38" spans="2:14" x14ac:dyDescent="0.25">
      <c r="B38" s="12"/>
      <c r="C38" s="12"/>
      <c r="D38" s="12"/>
      <c r="E38" s="12"/>
      <c r="F38" s="12"/>
      <c r="G38" s="12"/>
      <c r="I38" s="12"/>
      <c r="J38" s="12"/>
      <c r="K38" s="12"/>
      <c r="L38" s="12"/>
      <c r="M38" s="12"/>
      <c r="N38" s="12"/>
    </row>
    <row r="39" spans="2:14" x14ac:dyDescent="0.25">
      <c r="L39" s="22" t="s">
        <v>106</v>
      </c>
      <c r="M39" s="18"/>
      <c r="N39" s="338">
        <f>F28+M28</f>
        <v>0</v>
      </c>
    </row>
    <row r="40" spans="2:14" x14ac:dyDescent="0.25">
      <c r="L40" s="339" t="s">
        <v>105</v>
      </c>
      <c r="M40" s="339"/>
      <c r="N40" s="231">
        <f>G28+N28</f>
        <v>0</v>
      </c>
    </row>
    <row r="42" spans="2:14" ht="61.5" x14ac:dyDescent="0.9">
      <c r="B42" s="329"/>
      <c r="C42" s="329"/>
      <c r="D42" s="329"/>
      <c r="E42" s="329"/>
      <c r="F42" s="329"/>
      <c r="G42" s="329"/>
      <c r="H42" s="329"/>
      <c r="I42" s="329"/>
      <c r="J42" s="329"/>
      <c r="K42" s="329"/>
      <c r="L42" s="329"/>
      <c r="M42" s="438">
        <f>Gesamtberechnung!H8+2</f>
        <v>2028</v>
      </c>
      <c r="N42" s="438"/>
    </row>
    <row r="44" spans="2:14" ht="21" x14ac:dyDescent="0.35">
      <c r="B44" s="140" t="s">
        <v>24</v>
      </c>
      <c r="C44" s="55"/>
      <c r="D44" s="55"/>
      <c r="E44" s="55"/>
      <c r="F44" s="55"/>
      <c r="G44" s="151"/>
      <c r="H44" s="61"/>
      <c r="I44" s="107"/>
      <c r="J44" s="104"/>
      <c r="K44" s="104"/>
      <c r="L44" s="104"/>
      <c r="M44" s="104"/>
      <c r="N44" s="105"/>
    </row>
    <row r="45" spans="2:14" ht="21" x14ac:dyDescent="0.35">
      <c r="B45" s="140" t="s">
        <v>22</v>
      </c>
      <c r="C45" s="55"/>
      <c r="D45" s="55"/>
      <c r="E45" s="55"/>
      <c r="F45" s="55" t="s">
        <v>102</v>
      </c>
      <c r="G45" s="152" t="s">
        <v>100</v>
      </c>
      <c r="H45" s="61"/>
      <c r="I45" s="153" t="s">
        <v>23</v>
      </c>
      <c r="J45" s="55"/>
      <c r="K45" s="55"/>
      <c r="L45" s="55"/>
      <c r="M45" s="55" t="s">
        <v>102</v>
      </c>
      <c r="N45" s="89" t="s">
        <v>101</v>
      </c>
    </row>
    <row r="46" spans="2:14" ht="15.75" thickBot="1" x14ac:dyDescent="0.3">
      <c r="B46" s="28" t="s">
        <v>88</v>
      </c>
      <c r="C46" s="29"/>
      <c r="D46" s="108"/>
      <c r="E46" s="111"/>
      <c r="F46" s="334">
        <f>SUM(F48:F55)</f>
        <v>0</v>
      </c>
      <c r="G46" s="120">
        <f>SUM(G48:G55)</f>
        <v>0</v>
      </c>
      <c r="H46" s="149"/>
      <c r="I46" s="154" t="s">
        <v>88</v>
      </c>
      <c r="J46" s="108"/>
      <c r="K46" s="103"/>
      <c r="L46" s="103"/>
      <c r="M46" s="335">
        <f>SUM(M48:M55)</f>
        <v>0</v>
      </c>
      <c r="N46" s="115">
        <f>SUM(N48:N55)</f>
        <v>0</v>
      </c>
    </row>
    <row r="47" spans="2:14" ht="15.75" thickBot="1" x14ac:dyDescent="0.3">
      <c r="B47" s="208" t="s">
        <v>113</v>
      </c>
      <c r="C47" s="211" t="s">
        <v>176</v>
      </c>
      <c r="D47" s="209" t="s">
        <v>96</v>
      </c>
      <c r="E47" s="208" t="s">
        <v>97</v>
      </c>
      <c r="F47" s="212" t="s">
        <v>102</v>
      </c>
      <c r="G47" s="213" t="s">
        <v>100</v>
      </c>
      <c r="H47" s="150"/>
      <c r="I47" s="208" t="s">
        <v>113</v>
      </c>
      <c r="J47" s="209" t="s">
        <v>176</v>
      </c>
      <c r="K47" s="208" t="s">
        <v>96</v>
      </c>
      <c r="L47" s="206" t="s">
        <v>97</v>
      </c>
      <c r="M47" s="207" t="s">
        <v>102</v>
      </c>
      <c r="N47" s="207" t="s">
        <v>101</v>
      </c>
    </row>
    <row r="48" spans="2:14" x14ac:dyDescent="0.25">
      <c r="B48" s="139"/>
      <c r="C48" s="266"/>
      <c r="D48" s="269"/>
      <c r="E48" s="139"/>
      <c r="F48" s="237">
        <f>C48*D48</f>
        <v>0</v>
      </c>
      <c r="G48" s="238"/>
      <c r="H48" s="147"/>
      <c r="I48" s="187"/>
      <c r="J48" s="188"/>
      <c r="K48" s="187"/>
      <c r="L48" s="189"/>
      <c r="M48" s="181">
        <f>J48*K48</f>
        <v>0</v>
      </c>
      <c r="N48" s="178"/>
    </row>
    <row r="49" spans="2:14" x14ac:dyDescent="0.25">
      <c r="B49" s="118"/>
      <c r="C49" s="267"/>
      <c r="D49" s="270"/>
      <c r="E49" s="118"/>
      <c r="F49" s="198">
        <f t="shared" ref="F49:F53" si="4">C49*D49</f>
        <v>0</v>
      </c>
      <c r="G49" s="197"/>
      <c r="H49" s="147"/>
      <c r="I49" s="186"/>
      <c r="J49" s="190"/>
      <c r="K49" s="186"/>
      <c r="L49" s="168"/>
      <c r="M49" s="166">
        <f t="shared" ref="M49:M53" si="5">J49*K49</f>
        <v>0</v>
      </c>
      <c r="N49" s="179"/>
    </row>
    <row r="50" spans="2:14" x14ac:dyDescent="0.25">
      <c r="B50" s="118"/>
      <c r="C50" s="267"/>
      <c r="D50" s="270"/>
      <c r="E50" s="118"/>
      <c r="F50" s="198">
        <f t="shared" si="4"/>
        <v>0</v>
      </c>
      <c r="G50" s="197"/>
      <c r="H50" s="147"/>
      <c r="I50" s="186"/>
      <c r="J50" s="190"/>
      <c r="K50" s="186"/>
      <c r="L50" s="168"/>
      <c r="M50" s="166">
        <f t="shared" si="5"/>
        <v>0</v>
      </c>
      <c r="N50" s="179"/>
    </row>
    <row r="51" spans="2:14" x14ac:dyDescent="0.25">
      <c r="B51" s="118"/>
      <c r="C51" s="267"/>
      <c r="D51" s="270"/>
      <c r="E51" s="118"/>
      <c r="F51" s="198">
        <f t="shared" si="4"/>
        <v>0</v>
      </c>
      <c r="G51" s="197"/>
      <c r="H51" s="147"/>
      <c r="I51" s="186"/>
      <c r="J51" s="190"/>
      <c r="K51" s="186"/>
      <c r="L51" s="168"/>
      <c r="M51" s="166">
        <f t="shared" si="5"/>
        <v>0</v>
      </c>
      <c r="N51" s="179"/>
    </row>
    <row r="52" spans="2:14" x14ac:dyDescent="0.25">
      <c r="B52" s="118"/>
      <c r="C52" s="267"/>
      <c r="D52" s="270"/>
      <c r="E52" s="118"/>
      <c r="F52" s="198">
        <f t="shared" si="4"/>
        <v>0</v>
      </c>
      <c r="G52" s="197"/>
      <c r="H52" s="147"/>
      <c r="I52" s="186"/>
      <c r="J52" s="190"/>
      <c r="K52" s="186"/>
      <c r="L52" s="168"/>
      <c r="M52" s="166">
        <f t="shared" si="5"/>
        <v>0</v>
      </c>
      <c r="N52" s="179"/>
    </row>
    <row r="53" spans="2:14" x14ac:dyDescent="0.25">
      <c r="B53" s="131"/>
      <c r="C53" s="268"/>
      <c r="D53" s="271"/>
      <c r="E53" s="131"/>
      <c r="F53" s="198">
        <f t="shared" si="4"/>
        <v>0</v>
      </c>
      <c r="G53" s="239"/>
      <c r="H53" s="147"/>
      <c r="I53" s="186"/>
      <c r="J53" s="190"/>
      <c r="K53" s="186"/>
      <c r="L53" s="168"/>
      <c r="M53" s="166">
        <f t="shared" si="5"/>
        <v>0</v>
      </c>
      <c r="N53" s="179"/>
    </row>
    <row r="54" spans="2:14" x14ac:dyDescent="0.25">
      <c r="B54" s="100"/>
      <c r="C54" s="423"/>
      <c r="D54" s="425"/>
      <c r="E54" s="100"/>
      <c r="F54" s="240">
        <f>C54*D54</f>
        <v>0</v>
      </c>
      <c r="G54" s="195"/>
      <c r="H54" s="30"/>
      <c r="I54" s="100"/>
      <c r="J54" s="101"/>
      <c r="K54" s="114"/>
      <c r="L54" s="100"/>
      <c r="M54" s="116">
        <f>J54*K54</f>
        <v>0</v>
      </c>
      <c r="N54" s="117"/>
    </row>
    <row r="55" spans="2:14" x14ac:dyDescent="0.25">
      <c r="B55" s="102"/>
      <c r="C55" s="424"/>
      <c r="D55" s="426"/>
      <c r="E55" s="102"/>
      <c r="F55" s="241">
        <f>C55*D55</f>
        <v>0</v>
      </c>
      <c r="G55" s="243"/>
      <c r="H55" s="30"/>
      <c r="I55" s="102"/>
      <c r="J55" s="205"/>
      <c r="K55" s="236"/>
      <c r="L55" s="102"/>
      <c r="M55" s="242">
        <f>J55*K55</f>
        <v>0</v>
      </c>
      <c r="N55" s="244"/>
    </row>
    <row r="56" spans="2:14" x14ac:dyDescent="0.25">
      <c r="B56" s="12"/>
      <c r="C56" s="12"/>
      <c r="D56" s="12"/>
      <c r="E56" s="12"/>
      <c r="F56" s="12"/>
      <c r="G56" s="12"/>
      <c r="I56" s="12"/>
      <c r="J56" s="12"/>
      <c r="K56" s="12"/>
      <c r="L56" s="12"/>
      <c r="M56" s="12"/>
      <c r="N56" s="12"/>
    </row>
    <row r="57" spans="2:14" x14ac:dyDescent="0.25">
      <c r="L57" s="22" t="s">
        <v>106</v>
      </c>
      <c r="M57" s="18"/>
      <c r="N57" s="338">
        <f>F46+M46</f>
        <v>0</v>
      </c>
    </row>
    <row r="58" spans="2:14" x14ac:dyDescent="0.25">
      <c r="L58" s="339" t="s">
        <v>105</v>
      </c>
      <c r="M58" s="339"/>
      <c r="N58" s="231">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topLeftCell="A43" zoomScale="70" zoomScaleNormal="70" workbookViewId="0">
      <selection activeCell="R17" sqref="R17"/>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5"/>
      <c r="B2" s="329" t="s">
        <v>161</v>
      </c>
      <c r="C2" s="329"/>
      <c r="D2" s="329"/>
      <c r="E2" s="329"/>
      <c r="F2" s="329"/>
      <c r="G2" s="329"/>
      <c r="H2" s="329"/>
      <c r="I2" s="329"/>
      <c r="J2" s="329"/>
      <c r="K2" s="329"/>
      <c r="L2" s="329"/>
      <c r="M2" s="329"/>
      <c r="N2" s="329"/>
      <c r="O2" s="329"/>
      <c r="P2" s="329"/>
      <c r="Q2" s="329"/>
      <c r="R2" s="345"/>
      <c r="S2" s="345"/>
      <c r="T2" s="345"/>
      <c r="U2" s="15"/>
    </row>
    <row r="3" spans="1:21" x14ac:dyDescent="0.25">
      <c r="A3" s="15"/>
      <c r="C3" s="20"/>
      <c r="D3" s="20"/>
    </row>
    <row r="4" spans="1:21" x14ac:dyDescent="0.25">
      <c r="A4" s="15"/>
      <c r="B4" s="265" t="s">
        <v>178</v>
      </c>
      <c r="C4" s="265"/>
      <c r="D4" s="265"/>
      <c r="E4" s="265"/>
      <c r="F4" s="265"/>
      <c r="G4" s="265"/>
      <c r="H4" s="265"/>
      <c r="I4" s="265"/>
      <c r="J4" s="419"/>
      <c r="K4" s="419"/>
      <c r="L4" s="265"/>
      <c r="M4" s="265"/>
      <c r="N4" s="265"/>
      <c r="O4" s="265"/>
      <c r="P4" s="265"/>
      <c r="Q4" s="265"/>
      <c r="R4" s="265"/>
    </row>
    <row r="5" spans="1:21" x14ac:dyDescent="0.25">
      <c r="A5" s="15"/>
      <c r="B5" s="265" t="s">
        <v>179</v>
      </c>
      <c r="C5" s="265"/>
      <c r="D5" s="265"/>
      <c r="E5" s="265"/>
      <c r="F5" s="265"/>
      <c r="G5" s="265"/>
      <c r="H5" s="265"/>
      <c r="I5" s="265"/>
      <c r="J5" s="420"/>
      <c r="K5" s="421"/>
      <c r="L5" s="422"/>
      <c r="M5" s="420"/>
      <c r="N5" s="421"/>
      <c r="O5" s="265"/>
      <c r="P5" s="265"/>
      <c r="Q5" s="265"/>
      <c r="R5" s="265"/>
    </row>
    <row r="6" spans="1:21" x14ac:dyDescent="0.25">
      <c r="A6" s="15"/>
      <c r="B6" s="265" t="s">
        <v>180</v>
      </c>
      <c r="C6" s="265"/>
      <c r="D6" s="265"/>
      <c r="E6" s="265"/>
      <c r="F6" s="265"/>
      <c r="G6" s="265"/>
      <c r="H6" s="265"/>
      <c r="I6" s="265"/>
      <c r="J6" s="420"/>
      <c r="K6" s="421"/>
      <c r="L6" s="422"/>
      <c r="M6" s="420"/>
      <c r="N6" s="421"/>
      <c r="O6" s="265"/>
      <c r="P6" s="265"/>
      <c r="Q6" s="265"/>
      <c r="R6" s="265"/>
    </row>
    <row r="7" spans="1:21" x14ac:dyDescent="0.25">
      <c r="A7" s="15"/>
      <c r="B7" s="96"/>
      <c r="C7" s="96"/>
      <c r="D7" s="96"/>
      <c r="E7" s="96"/>
      <c r="F7" s="96"/>
      <c r="G7" s="96"/>
      <c r="H7" s="96"/>
      <c r="I7" s="96"/>
      <c r="J7" s="62"/>
      <c r="K7" s="324"/>
      <c r="L7" s="45"/>
      <c r="M7" s="62"/>
      <c r="N7" s="324"/>
      <c r="O7" s="96"/>
      <c r="P7" s="96"/>
      <c r="Q7" s="96"/>
      <c r="R7" s="96"/>
    </row>
    <row r="8" spans="1:21" ht="61.5" x14ac:dyDescent="0.9">
      <c r="A8" s="15"/>
      <c r="B8" s="329" t="s">
        <v>162</v>
      </c>
      <c r="C8" s="96"/>
      <c r="D8" s="96"/>
      <c r="E8" s="96"/>
      <c r="F8" s="96"/>
      <c r="G8" s="96"/>
      <c r="H8" s="96"/>
      <c r="I8" s="96"/>
      <c r="J8" s="62"/>
      <c r="K8" s="324"/>
      <c r="L8" s="45"/>
      <c r="M8" s="62"/>
      <c r="N8" s="324"/>
      <c r="O8" s="96"/>
      <c r="P8" s="96"/>
      <c r="Q8" s="96"/>
      <c r="R8" s="96"/>
    </row>
    <row r="9" spans="1:21" x14ac:dyDescent="0.25">
      <c r="A9" s="15"/>
      <c r="J9" s="106"/>
      <c r="K9" s="58"/>
      <c r="L9" s="58"/>
      <c r="M9" s="248"/>
      <c r="N9" s="58"/>
    </row>
    <row r="10" spans="1:21" x14ac:dyDescent="0.25">
      <c r="B10" s="17" t="s">
        <v>128</v>
      </c>
      <c r="C10" s="17"/>
      <c r="D10" s="17"/>
      <c r="E10" s="17"/>
      <c r="F10" s="17"/>
      <c r="G10" s="17"/>
      <c r="H10" s="17"/>
      <c r="J10" s="17" t="s">
        <v>146</v>
      </c>
      <c r="K10" s="17"/>
      <c r="L10" s="17"/>
      <c r="M10" s="17"/>
      <c r="N10" s="17"/>
      <c r="O10" s="17"/>
      <c r="P10" s="17"/>
      <c r="Q10" s="15"/>
      <c r="R10" s="15"/>
      <c r="S10" s="281"/>
      <c r="T10" s="281"/>
      <c r="U10" s="282"/>
    </row>
    <row r="11" spans="1:21" x14ac:dyDescent="0.25">
      <c r="B11" s="1" t="s">
        <v>1</v>
      </c>
      <c r="C11" s="2"/>
      <c r="D11" s="283">
        <v>2026</v>
      </c>
      <c r="E11" s="283">
        <v>2027</v>
      </c>
      <c r="F11" s="283">
        <v>2028</v>
      </c>
      <c r="G11" s="283" t="s">
        <v>2</v>
      </c>
      <c r="H11" s="4" t="s">
        <v>15</v>
      </c>
      <c r="J11" s="1" t="s">
        <v>1</v>
      </c>
      <c r="K11" s="2"/>
      <c r="L11" s="283">
        <f>D11</f>
        <v>2026</v>
      </c>
      <c r="M11" s="283">
        <f>E11</f>
        <v>2027</v>
      </c>
      <c r="N11" s="284">
        <f>F11</f>
        <v>2028</v>
      </c>
      <c r="O11" s="90" t="s">
        <v>2</v>
      </c>
      <c r="P11" s="4" t="s">
        <v>15</v>
      </c>
      <c r="Q11" s="15"/>
      <c r="R11" s="15"/>
      <c r="S11" s="281"/>
      <c r="T11" s="281"/>
      <c r="U11" s="282"/>
    </row>
    <row r="12" spans="1:21" x14ac:dyDescent="0.25">
      <c r="B12" s="37" t="s">
        <v>3</v>
      </c>
      <c r="C12" s="38"/>
      <c r="D12" s="249">
        <f>Gesamtberechnung!D16</f>
        <v>0</v>
      </c>
      <c r="E12" s="249">
        <f>Gesamtberechnung!E16</f>
        <v>0</v>
      </c>
      <c r="F12" s="249">
        <f>Gesamtberechnung!F16</f>
        <v>0</v>
      </c>
      <c r="G12" s="249">
        <f>Gesamtberechnung!G16</f>
        <v>0</v>
      </c>
      <c r="H12" s="36"/>
      <c r="J12" s="37" t="s">
        <v>3</v>
      </c>
      <c r="K12" s="38"/>
      <c r="L12" s="285">
        <f>'2026'!N51</f>
        <v>0</v>
      </c>
      <c r="M12" s="285">
        <f>'Einnahmen und Ausgaben Jahr 2'!N51</f>
        <v>0</v>
      </c>
      <c r="N12" s="285">
        <f>'Einnahmen und Ausgaben Jahr 3'!N51</f>
        <v>0</v>
      </c>
      <c r="O12" s="286">
        <f>SUM(L12:N12)</f>
        <v>0</v>
      </c>
      <c r="P12" s="36"/>
      <c r="Q12" s="15"/>
      <c r="R12" s="15"/>
      <c r="S12" s="281"/>
      <c r="T12" s="281"/>
      <c r="U12" s="282"/>
    </row>
    <row r="13" spans="1:21" x14ac:dyDescent="0.25">
      <c r="B13" s="19" t="s">
        <v>16</v>
      </c>
      <c r="C13" s="38"/>
      <c r="D13" s="149">
        <f>Gesamtberechnung!D17</f>
        <v>0</v>
      </c>
      <c r="E13" s="149">
        <f>Gesamtberechnung!E17</f>
        <v>0</v>
      </c>
      <c r="F13" s="149">
        <f>Gesamtberechnung!F17</f>
        <v>0</v>
      </c>
      <c r="G13" s="149">
        <f>Gesamtberechnung!G17</f>
        <v>0</v>
      </c>
      <c r="H13" s="36"/>
      <c r="J13" s="19" t="s">
        <v>16</v>
      </c>
      <c r="K13" s="38"/>
      <c r="L13" s="313"/>
      <c r="M13" s="313"/>
      <c r="N13" s="313"/>
      <c r="O13" s="288">
        <f>SUM(L13:N13)</f>
        <v>0</v>
      </c>
      <c r="P13" s="36"/>
      <c r="Q13" s="15"/>
      <c r="R13" s="15"/>
      <c r="S13" s="281"/>
      <c r="T13" s="281"/>
      <c r="U13" s="282"/>
    </row>
    <row r="14" spans="1:21" x14ac:dyDescent="0.25">
      <c r="B14" s="19" t="s">
        <v>5</v>
      </c>
      <c r="C14" s="38"/>
      <c r="D14" s="149">
        <f>Gesamtberechnung!D18+Gesamtberechnung!D19</f>
        <v>0</v>
      </c>
      <c r="E14" s="149">
        <f>Gesamtberechnung!E18+Gesamtberechnung!E19</f>
        <v>0</v>
      </c>
      <c r="F14" s="149">
        <f>Gesamtberechnung!F18+Gesamtberechnung!F19</f>
        <v>0</v>
      </c>
      <c r="G14" s="149">
        <f>Gesamtberechnung!G18+Gesamtberechnung!G19</f>
        <v>0</v>
      </c>
      <c r="H14" s="36"/>
      <c r="J14" s="19" t="s">
        <v>5</v>
      </c>
      <c r="K14" s="38"/>
      <c r="L14" s="313">
        <f>'2026'!U16+'2026'!U30</f>
        <v>0</v>
      </c>
      <c r="M14" s="313">
        <f>'Einnahmen und Ausgaben Jahr 2'!U18+'Einnahmen und Ausgaben Jahr 2'!U32</f>
        <v>0</v>
      </c>
      <c r="N14" s="313">
        <f>'Einnahmen und Ausgaben Jahr 3'!U18+'Einnahmen und Ausgaben Jahr 3'!U32</f>
        <v>0</v>
      </c>
      <c r="O14" s="288">
        <f>SUM(L14:N14)</f>
        <v>0</v>
      </c>
      <c r="P14" s="36"/>
      <c r="Q14" s="15"/>
      <c r="R14" s="15"/>
      <c r="S14" s="281"/>
      <c r="T14" s="281"/>
      <c r="U14" s="282"/>
    </row>
    <row r="15" spans="1:21" x14ac:dyDescent="0.25">
      <c r="B15" s="97"/>
      <c r="C15" s="38"/>
      <c r="D15" s="149"/>
      <c r="E15" s="149"/>
      <c r="F15" s="149"/>
      <c r="G15" s="149"/>
      <c r="H15" s="36"/>
      <c r="I15" s="289" t="s">
        <v>129</v>
      </c>
      <c r="J15" s="97"/>
      <c r="K15" s="38"/>
      <c r="L15" s="149"/>
      <c r="M15" s="149"/>
      <c r="N15" s="149"/>
      <c r="O15" s="288"/>
      <c r="P15" s="36"/>
      <c r="Q15" s="15"/>
      <c r="R15" s="15"/>
      <c r="S15" s="281"/>
      <c r="T15" s="281"/>
      <c r="U15" s="282"/>
    </row>
    <row r="16" spans="1:21" x14ac:dyDescent="0.25">
      <c r="B16" s="432" t="s">
        <v>77</v>
      </c>
      <c r="C16" s="433"/>
      <c r="D16" s="290">
        <f>Gesamtberechnung!D21</f>
        <v>0</v>
      </c>
      <c r="E16" s="290">
        <f>Gesamtberechnung!E21</f>
        <v>0</v>
      </c>
      <c r="F16" s="290">
        <f>Gesamtberechnung!F21</f>
        <v>0</v>
      </c>
      <c r="G16" s="290">
        <f>Gesamtberechnung!G21</f>
        <v>0</v>
      </c>
      <c r="H16" s="54" t="s">
        <v>18</v>
      </c>
      <c r="J16" s="432" t="s">
        <v>77</v>
      </c>
      <c r="K16" s="433"/>
      <c r="L16" s="290">
        <f>L12-L13-L14</f>
        <v>0</v>
      </c>
      <c r="M16" s="290">
        <f t="shared" ref="M16:N16" si="0">M12-M13-M14</f>
        <v>0</v>
      </c>
      <c r="N16" s="290">
        <f t="shared" si="0"/>
        <v>0</v>
      </c>
      <c r="O16" s="291">
        <f>SUM(L16:N16)</f>
        <v>0</v>
      </c>
      <c r="P16" s="54" t="s">
        <v>18</v>
      </c>
      <c r="Q16" s="15"/>
      <c r="R16" s="15"/>
      <c r="S16" s="281"/>
      <c r="T16" s="281"/>
      <c r="U16" s="282"/>
    </row>
    <row r="17" spans="2:21" x14ac:dyDescent="0.25">
      <c r="B17" s="19" t="s">
        <v>17</v>
      </c>
      <c r="C17" s="38"/>
      <c r="D17" s="149">
        <f>Gesamtberechnung!D22</f>
        <v>0</v>
      </c>
      <c r="E17" s="149">
        <f>Gesamtberechnung!E22</f>
        <v>0</v>
      </c>
      <c r="F17" s="149">
        <f>Gesamtberechnung!F22</f>
        <v>0</v>
      </c>
      <c r="G17" s="149">
        <f>Gesamtberechnung!G22</f>
        <v>0</v>
      </c>
      <c r="H17" s="40" t="e">
        <f>G17/G16</f>
        <v>#DIV/0!</v>
      </c>
      <c r="J17" s="19" t="s">
        <v>17</v>
      </c>
      <c r="K17" s="38"/>
      <c r="L17" s="287">
        <f>'2026'!U37</f>
        <v>0</v>
      </c>
      <c r="M17" s="287">
        <f>'Einnahmen und Ausgaben Jahr 2'!U39</f>
        <v>0</v>
      </c>
      <c r="N17" s="287">
        <f>'Einnahmen und Ausgaben Jahr 3'!U39</f>
        <v>0</v>
      </c>
      <c r="O17" s="288">
        <f>SUM(L17:N17)</f>
        <v>0</v>
      </c>
      <c r="P17" s="40" t="e">
        <f>O17/O16</f>
        <v>#DIV/0!</v>
      </c>
      <c r="Q17" s="15"/>
      <c r="R17" s="15"/>
      <c r="S17" s="281"/>
      <c r="T17" s="281"/>
      <c r="U17" s="282"/>
    </row>
    <row r="18" spans="2:21" x14ac:dyDescent="0.25">
      <c r="B18" s="19" t="s">
        <v>4</v>
      </c>
      <c r="C18" s="41"/>
      <c r="D18" s="149">
        <f>Gesamtberechnung!D23</f>
        <v>0</v>
      </c>
      <c r="E18" s="149">
        <f>Gesamtberechnung!E23</f>
        <v>0</v>
      </c>
      <c r="F18" s="149">
        <f>Gesamtberechnung!F23</f>
        <v>0</v>
      </c>
      <c r="G18" s="149">
        <f>Gesamtberechnung!G23</f>
        <v>0</v>
      </c>
      <c r="H18" s="40" t="e">
        <f>G18/G16</f>
        <v>#DIV/0!</v>
      </c>
      <c r="J18" s="19" t="s">
        <v>4</v>
      </c>
      <c r="K18" s="41"/>
      <c r="L18" s="287">
        <f>'2026'!U6</f>
        <v>0</v>
      </c>
      <c r="M18" s="287">
        <f>'Einnahmen und Ausgaben Jahr 2'!U6</f>
        <v>0</v>
      </c>
      <c r="N18" s="287">
        <f>'Einnahmen und Ausgaben Jahr 3'!U6</f>
        <v>0</v>
      </c>
      <c r="O18" s="288">
        <f>SUM(L18:N18)</f>
        <v>0</v>
      </c>
      <c r="P18" s="40" t="e">
        <f>O18/O16</f>
        <v>#DIV/0!</v>
      </c>
      <c r="Q18" s="15"/>
      <c r="R18" s="15"/>
      <c r="S18" s="281"/>
      <c r="T18" s="281"/>
      <c r="U18" s="282"/>
    </row>
    <row r="19" spans="2:21" ht="25.5" thickBot="1" x14ac:dyDescent="0.3">
      <c r="B19" s="86" t="s">
        <v>71</v>
      </c>
      <c r="C19" s="87" t="s">
        <v>72</v>
      </c>
      <c r="D19" s="149"/>
      <c r="E19" s="149"/>
      <c r="F19" s="149"/>
      <c r="G19" s="149"/>
      <c r="H19" s="40"/>
      <c r="J19" s="86" t="s">
        <v>71</v>
      </c>
      <c r="K19" s="87" t="s">
        <v>72</v>
      </c>
      <c r="L19" s="149"/>
      <c r="M19" s="149"/>
      <c r="N19" s="242"/>
      <c r="O19" s="288"/>
      <c r="P19" s="40"/>
      <c r="Q19" s="15"/>
      <c r="R19" s="15"/>
      <c r="S19" s="281"/>
      <c r="T19" s="281"/>
      <c r="U19" s="282"/>
    </row>
    <row r="20" spans="2:21" ht="15.75" thickBot="1" x14ac:dyDescent="0.3">
      <c r="B20" s="292" t="s">
        <v>130</v>
      </c>
      <c r="C20" s="293"/>
      <c r="D20" s="294">
        <f>Gesamtberechnung!D25</f>
        <v>0</v>
      </c>
      <c r="E20" s="294">
        <f>Gesamtberechnung!E25</f>
        <v>0</v>
      </c>
      <c r="F20" s="294">
        <f>Gesamtberechnung!F25</f>
        <v>0</v>
      </c>
      <c r="G20" s="294">
        <f>Gesamtberechnung!G25</f>
        <v>0</v>
      </c>
      <c r="H20" s="295" t="e">
        <f>G20/G16</f>
        <v>#DIV/0!</v>
      </c>
      <c r="J20" s="318" t="s">
        <v>131</v>
      </c>
      <c r="K20" s="319"/>
      <c r="L20" s="320">
        <f>L16-L17-L18</f>
        <v>0</v>
      </c>
      <c r="M20" s="320">
        <f>M16-M17-M18</f>
        <v>0</v>
      </c>
      <c r="N20" s="321">
        <f>N16-N17-N18</f>
        <v>0</v>
      </c>
      <c r="O20" s="322">
        <f>SUM(L20:N20)</f>
        <v>0</v>
      </c>
      <c r="P20" s="323" t="e">
        <f>O20/O16</f>
        <v>#DIV/0!</v>
      </c>
      <c r="Q20" s="15"/>
      <c r="R20" s="15"/>
      <c r="S20" s="281"/>
      <c r="T20" s="281"/>
      <c r="U20" s="282"/>
    </row>
    <row r="21" spans="2:21" x14ac:dyDescent="0.25">
      <c r="B21" s="59"/>
      <c r="C21" s="20"/>
      <c r="D21" s="296"/>
      <c r="E21" s="296"/>
      <c r="F21" s="296"/>
      <c r="G21" s="296"/>
      <c r="H21" s="297"/>
      <c r="I21" s="15"/>
      <c r="J21" s="59"/>
      <c r="K21" s="20"/>
      <c r="L21" s="296"/>
      <c r="M21" s="296"/>
      <c r="N21" s="296"/>
      <c r="O21" s="296"/>
      <c r="P21" s="297"/>
      <c r="Q21" s="15"/>
      <c r="R21" s="15"/>
      <c r="S21" s="281"/>
      <c r="T21" s="281"/>
      <c r="U21" s="282"/>
    </row>
    <row r="22" spans="2:21" ht="61.5" x14ac:dyDescent="0.9">
      <c r="B22" s="346" t="s">
        <v>163</v>
      </c>
      <c r="C22" s="20"/>
      <c r="D22" s="296"/>
      <c r="E22" s="296"/>
      <c r="F22" s="296"/>
      <c r="G22" s="296"/>
      <c r="H22" s="297"/>
      <c r="I22" s="15"/>
      <c r="J22" s="59"/>
      <c r="K22" s="20"/>
      <c r="L22" s="296"/>
      <c r="M22" s="296"/>
      <c r="N22" s="296"/>
      <c r="O22" s="296"/>
      <c r="P22" s="297"/>
      <c r="Q22" s="15"/>
      <c r="R22" s="15"/>
      <c r="S22" s="281"/>
      <c r="T22" s="281"/>
      <c r="U22" s="282"/>
    </row>
    <row r="23" spans="2:21" x14ac:dyDescent="0.25">
      <c r="B23" s="59"/>
      <c r="C23" s="20"/>
      <c r="D23" s="296"/>
      <c r="E23" s="296"/>
      <c r="F23" s="296"/>
      <c r="G23" s="296"/>
      <c r="H23" s="297"/>
      <c r="I23" s="15"/>
      <c r="J23" s="59"/>
      <c r="K23" s="20"/>
      <c r="L23" s="296"/>
      <c r="M23" s="296"/>
      <c r="N23" s="296"/>
      <c r="O23" s="296"/>
      <c r="P23" s="297"/>
      <c r="Q23" s="15"/>
      <c r="R23" s="15"/>
      <c r="S23" s="281"/>
      <c r="T23" s="281"/>
      <c r="U23" s="282"/>
    </row>
    <row r="24" spans="2:21" x14ac:dyDescent="0.25">
      <c r="B24" s="33" t="s">
        <v>156</v>
      </c>
      <c r="C24" s="33"/>
      <c r="D24" s="296"/>
      <c r="E24" s="296"/>
      <c r="F24" s="296"/>
      <c r="G24" s="296"/>
      <c r="H24" s="325"/>
      <c r="I24" s="96"/>
      <c r="J24" s="300"/>
      <c r="K24" s="33"/>
      <c r="L24" s="296"/>
      <c r="M24" s="296"/>
      <c r="N24" s="296"/>
      <c r="O24" s="296"/>
      <c r="P24" s="325"/>
      <c r="Q24" s="96"/>
      <c r="R24" s="96"/>
      <c r="S24" s="281"/>
      <c r="T24" s="281"/>
      <c r="U24" s="282"/>
    </row>
    <row r="25" spans="2:21" ht="15.75" thickBot="1" x14ac:dyDescent="0.3">
      <c r="B25" s="9"/>
      <c r="G25" s="15"/>
      <c r="H25" s="15"/>
      <c r="I25" s="15"/>
      <c r="J25" s="15"/>
      <c r="K25" s="15"/>
      <c r="L25" s="15"/>
      <c r="M25" s="15"/>
      <c r="N25" s="15"/>
      <c r="O25" s="15"/>
      <c r="P25" s="15"/>
      <c r="Q25" s="15"/>
      <c r="R25" s="15"/>
      <c r="S25" s="281"/>
      <c r="T25" s="281"/>
      <c r="U25" s="282"/>
    </row>
    <row r="26" spans="2:21" x14ac:dyDescent="0.25">
      <c r="B26" s="70"/>
      <c r="C26" s="71"/>
      <c r="D26" s="71"/>
      <c r="E26" s="71"/>
      <c r="F26" s="71"/>
      <c r="G26" s="71"/>
      <c r="H26" s="71"/>
      <c r="I26" s="71"/>
      <c r="J26" s="71"/>
      <c r="K26" s="71"/>
      <c r="L26" s="71"/>
      <c r="M26" s="71"/>
      <c r="N26" s="71"/>
      <c r="O26" s="71"/>
      <c r="P26" s="71"/>
      <c r="Q26" s="71"/>
      <c r="R26" s="71"/>
      <c r="S26" s="71"/>
      <c r="T26" s="71"/>
      <c r="U26" s="72"/>
    </row>
    <row r="27" spans="2:21" ht="36" x14ac:dyDescent="0.55000000000000004">
      <c r="B27" s="379" t="s">
        <v>166</v>
      </c>
      <c r="C27" s="380"/>
      <c r="D27" s="380"/>
      <c r="E27" s="381"/>
      <c r="F27" s="91"/>
      <c r="G27" s="91"/>
      <c r="H27" s="91"/>
      <c r="I27" s="91"/>
      <c r="J27" s="91"/>
      <c r="K27" s="91"/>
      <c r="L27" s="91"/>
      <c r="M27" s="91"/>
      <c r="N27" s="382"/>
      <c r="O27" s="91"/>
      <c r="P27" s="91"/>
      <c r="Q27" s="91"/>
      <c r="R27" s="383"/>
      <c r="S27" s="91"/>
      <c r="T27" s="91"/>
      <c r="U27" s="384"/>
    </row>
    <row r="28" spans="2:21" x14ac:dyDescent="0.25">
      <c r="B28" s="299"/>
      <c r="C28" s="61"/>
      <c r="D28" s="61"/>
      <c r="E28" s="300"/>
      <c r="F28" s="20"/>
      <c r="G28" s="20"/>
      <c r="H28" s="59"/>
      <c r="I28" s="20"/>
      <c r="J28" s="20"/>
      <c r="K28" s="20"/>
      <c r="L28" s="20"/>
      <c r="M28" s="7"/>
      <c r="N28" s="6"/>
      <c r="O28" s="7"/>
      <c r="P28" s="7"/>
      <c r="Q28" s="7"/>
      <c r="R28" s="5"/>
      <c r="S28" s="20"/>
      <c r="T28" s="20"/>
      <c r="U28" s="298"/>
    </row>
    <row r="29" spans="2:21" x14ac:dyDescent="0.25">
      <c r="B29" s="301" t="s">
        <v>132</v>
      </c>
      <c r="C29" s="20"/>
      <c r="D29" s="20"/>
      <c r="E29" s="59" t="str">
        <f>IF(O16&gt;G16, "Ja", "Nein")</f>
        <v>Nein</v>
      </c>
      <c r="F29" s="20" t="str">
        <f>IF(E29="Ja", "Kein Minderbedarf; ggf. vorhandene Mehrausgaben trägt Zuwendungsempfänger.","")</f>
        <v/>
      </c>
      <c r="G29" s="7"/>
      <c r="H29" s="20"/>
      <c r="I29" s="20"/>
      <c r="J29" s="7"/>
      <c r="K29" s="20"/>
      <c r="L29" s="20"/>
      <c r="M29" s="7"/>
      <c r="N29" s="6"/>
      <c r="O29" s="7"/>
      <c r="P29" s="7"/>
      <c r="Q29" s="7"/>
      <c r="R29" s="5"/>
      <c r="S29" s="20"/>
      <c r="T29" s="20"/>
      <c r="U29" s="298"/>
    </row>
    <row r="30" spans="2:21" x14ac:dyDescent="0.25">
      <c r="B30" s="299"/>
      <c r="C30" s="61"/>
      <c r="D30" s="61"/>
      <c r="E30" s="300"/>
      <c r="F30" s="20"/>
      <c r="G30" s="20"/>
      <c r="H30" s="20"/>
      <c r="I30" s="20"/>
      <c r="J30" s="20"/>
      <c r="K30" s="20"/>
      <c r="L30" s="20"/>
      <c r="M30" s="7"/>
      <c r="N30" s="6"/>
      <c r="O30" s="7"/>
      <c r="P30" s="7"/>
      <c r="Q30" s="7"/>
      <c r="R30" s="5"/>
      <c r="S30" s="20"/>
      <c r="T30" s="20"/>
      <c r="U30" s="298"/>
    </row>
    <row r="31" spans="2:21" x14ac:dyDescent="0.25">
      <c r="B31" s="301" t="s">
        <v>133</v>
      </c>
      <c r="C31" s="61"/>
      <c r="D31" s="61"/>
      <c r="E31" s="59" t="str">
        <f>IF(O16&lt;G16, "Ja", "Nein")</f>
        <v>Nein</v>
      </c>
      <c r="F31" s="20" t="s">
        <v>134</v>
      </c>
      <c r="G31" s="20"/>
      <c r="H31" s="20"/>
      <c r="I31" s="20"/>
      <c r="J31" s="59" t="str">
        <f>IF(G20&gt;O12-O13,"Ja","Nein, Festbetrag bleibt unverändert.")</f>
        <v>Nein, Festbetrag bleibt unverändert.</v>
      </c>
      <c r="K31" s="20"/>
      <c r="L31" s="7"/>
      <c r="M31" s="7"/>
      <c r="N31" s="7"/>
      <c r="O31" s="7"/>
      <c r="P31" s="7"/>
      <c r="Q31" s="7"/>
      <c r="R31" s="7"/>
      <c r="S31" s="7"/>
      <c r="T31" s="7"/>
      <c r="U31" s="298"/>
    </row>
    <row r="32" spans="2:21" x14ac:dyDescent="0.25">
      <c r="B32" s="301"/>
      <c r="C32" s="61"/>
      <c r="D32" s="61"/>
      <c r="E32" s="59"/>
      <c r="F32" s="20"/>
      <c r="G32" s="20"/>
      <c r="H32" s="20"/>
      <c r="I32" s="20"/>
      <c r="J32" s="59"/>
      <c r="K32" s="20"/>
      <c r="L32" s="7"/>
      <c r="M32" s="7"/>
      <c r="N32" s="302"/>
      <c r="O32" s="6"/>
      <c r="P32" s="7"/>
      <c r="Q32" s="7"/>
      <c r="R32" s="7"/>
      <c r="S32" s="251"/>
      <c r="T32" s="7"/>
      <c r="U32" s="298"/>
    </row>
    <row r="33" spans="2:21" x14ac:dyDescent="0.25">
      <c r="B33" s="377" t="s">
        <v>135</v>
      </c>
      <c r="C33" s="59"/>
      <c r="D33" s="20"/>
      <c r="E33" s="20"/>
      <c r="F33" s="20"/>
      <c r="G33" s="42">
        <f>IF(J31="Ja",G20-O16,0)</f>
        <v>0</v>
      </c>
      <c r="H33" s="20"/>
      <c r="I33" s="20"/>
      <c r="J33" s="59"/>
      <c r="K33" s="20"/>
      <c r="L33" s="20"/>
      <c r="M33" s="42"/>
      <c r="N33" s="20"/>
      <c r="O33" s="92"/>
      <c r="P33" s="20"/>
      <c r="Q33" s="20"/>
      <c r="R33" s="20"/>
      <c r="S33" s="42"/>
      <c r="T33" s="20"/>
      <c r="U33" s="298"/>
    </row>
    <row r="34" spans="2:21" ht="15.75" thickBot="1" x14ac:dyDescent="0.3">
      <c r="B34" s="303"/>
      <c r="C34" s="75"/>
      <c r="D34" s="75"/>
      <c r="E34" s="75"/>
      <c r="F34" s="75"/>
      <c r="G34" s="75"/>
      <c r="H34" s="75"/>
      <c r="I34" s="75"/>
      <c r="J34" s="75"/>
      <c r="K34" s="75"/>
      <c r="L34" s="75"/>
      <c r="M34" s="75"/>
      <c r="N34" s="75"/>
      <c r="O34" s="75"/>
      <c r="P34" s="75"/>
      <c r="Q34" s="75"/>
      <c r="R34" s="304"/>
      <c r="S34" s="304"/>
      <c r="T34" s="304"/>
      <c r="U34" s="305"/>
    </row>
    <row r="35" spans="2:21" ht="15.75" x14ac:dyDescent="0.3">
      <c r="B35" s="70"/>
      <c r="C35" s="71"/>
      <c r="D35" s="71"/>
      <c r="E35" s="71"/>
      <c r="F35" s="71"/>
      <c r="G35" s="71"/>
      <c r="H35" s="71"/>
      <c r="I35" s="71"/>
      <c r="J35" s="71"/>
      <c r="K35" s="71"/>
      <c r="L35" s="71"/>
      <c r="M35" s="71"/>
      <c r="N35" s="71"/>
      <c r="O35" s="71"/>
      <c r="P35" s="71"/>
      <c r="Q35" s="71"/>
      <c r="R35" s="306"/>
      <c r="S35" s="71"/>
      <c r="T35" s="307"/>
      <c r="U35" s="308"/>
    </row>
    <row r="36" spans="2:21" ht="36" x14ac:dyDescent="0.55000000000000004">
      <c r="B36" s="379" t="s">
        <v>167</v>
      </c>
      <c r="C36" s="380"/>
      <c r="D36" s="385"/>
      <c r="E36" s="386"/>
      <c r="F36" s="385"/>
      <c r="G36" s="385"/>
      <c r="H36" s="385"/>
      <c r="I36" s="385"/>
      <c r="J36" s="385"/>
      <c r="K36" s="385"/>
      <c r="L36" s="385"/>
      <c r="M36" s="385"/>
      <c r="N36" s="385"/>
      <c r="O36" s="385"/>
      <c r="P36" s="385"/>
      <c r="Q36" s="385"/>
      <c r="R36" s="385"/>
      <c r="S36" s="385"/>
      <c r="T36" s="385"/>
      <c r="U36" s="387"/>
    </row>
    <row r="37" spans="2:21" x14ac:dyDescent="0.25">
      <c r="B37" s="299"/>
      <c r="C37" s="61"/>
      <c r="D37" s="7"/>
      <c r="E37" s="6"/>
      <c r="F37" s="7"/>
      <c r="G37" s="7"/>
      <c r="H37" s="7"/>
      <c r="I37" s="7"/>
      <c r="J37" s="7"/>
      <c r="K37" s="7"/>
      <c r="L37" s="7"/>
      <c r="M37" s="7"/>
      <c r="N37" s="7"/>
      <c r="O37" s="7"/>
      <c r="P37" s="20"/>
      <c r="Q37" s="7"/>
      <c r="R37" s="7"/>
      <c r="S37" s="7"/>
      <c r="T37" s="7"/>
      <c r="U37" s="74"/>
    </row>
    <row r="38" spans="2:21" x14ac:dyDescent="0.25">
      <c r="B38" s="301" t="s">
        <v>132</v>
      </c>
      <c r="C38" s="20"/>
      <c r="D38" s="20"/>
      <c r="E38" s="59" t="str">
        <f>IF(O16&gt;G16, "Ja", "Nein")</f>
        <v>Nein</v>
      </c>
      <c r="F38" s="20" t="str">
        <f>IF(E38="Ja", "Kein Minderbedarf; ggf. vorhandene Mehrausgaben trägt Zuwendungsempfänger.","")</f>
        <v/>
      </c>
      <c r="G38" s="7"/>
      <c r="H38" s="7"/>
      <c r="I38" s="7"/>
      <c r="J38" s="7"/>
      <c r="K38" s="7"/>
      <c r="L38" s="7"/>
      <c r="M38" s="20"/>
      <c r="N38" s="7"/>
      <c r="O38" s="7"/>
      <c r="P38" s="7"/>
      <c r="Q38" s="7"/>
      <c r="R38" s="7"/>
      <c r="S38" s="7"/>
      <c r="T38" s="7"/>
      <c r="U38" s="74"/>
    </row>
    <row r="39" spans="2:21" ht="15.75" x14ac:dyDescent="0.3">
      <c r="B39" s="73"/>
      <c r="C39" s="7"/>
      <c r="D39" s="7"/>
      <c r="E39" s="7"/>
      <c r="F39" s="7"/>
      <c r="G39" s="7"/>
      <c r="H39" s="7"/>
      <c r="I39" s="7"/>
      <c r="J39" s="7"/>
      <c r="K39" s="7"/>
      <c r="L39" s="7"/>
      <c r="M39" s="7"/>
      <c r="N39" s="7"/>
      <c r="O39" s="7"/>
      <c r="P39" s="7"/>
      <c r="Q39" s="7"/>
      <c r="R39" s="309"/>
      <c r="S39" s="20"/>
      <c r="T39" s="7"/>
      <c r="U39" s="74"/>
    </row>
    <row r="40" spans="2:21" x14ac:dyDescent="0.25">
      <c r="B40" s="73" t="s">
        <v>136</v>
      </c>
      <c r="C40" s="7"/>
      <c r="D40" s="7"/>
      <c r="E40" s="7"/>
      <c r="F40" s="250" t="e">
        <f>H20</f>
        <v>#DIV/0!</v>
      </c>
      <c r="G40" s="7" t="s">
        <v>137</v>
      </c>
      <c r="H40" s="7"/>
      <c r="I40" s="20"/>
      <c r="J40" s="20"/>
      <c r="K40" s="7"/>
      <c r="L40" s="7"/>
      <c r="M40" s="7"/>
      <c r="N40" s="251">
        <f>G20</f>
        <v>0</v>
      </c>
      <c r="O40" s="26" t="s">
        <v>117</v>
      </c>
      <c r="P40" s="7"/>
      <c r="Q40" s="20"/>
      <c r="R40" s="7"/>
      <c r="S40" s="7"/>
      <c r="T40" s="7"/>
      <c r="U40" s="74"/>
    </row>
    <row r="41" spans="2:21" x14ac:dyDescent="0.25">
      <c r="B41" s="73"/>
      <c r="C41" s="7"/>
      <c r="D41" s="7"/>
      <c r="E41" s="7"/>
      <c r="F41" s="7"/>
      <c r="G41" s="7"/>
      <c r="H41" s="7"/>
      <c r="I41" s="7"/>
      <c r="J41" s="7"/>
      <c r="K41" s="7"/>
      <c r="L41" s="7"/>
      <c r="M41" s="7"/>
      <c r="N41" s="7"/>
      <c r="O41" s="7"/>
      <c r="P41" s="7"/>
      <c r="Q41" s="20"/>
      <c r="R41" s="7"/>
      <c r="S41" s="7"/>
      <c r="T41" s="7"/>
      <c r="U41" s="74"/>
    </row>
    <row r="42" spans="2:21" x14ac:dyDescent="0.25">
      <c r="B42" s="73" t="s">
        <v>138</v>
      </c>
      <c r="C42" s="7"/>
      <c r="D42" s="7"/>
      <c r="E42" s="26"/>
      <c r="F42" s="26"/>
      <c r="G42" s="26"/>
      <c r="H42" s="7"/>
      <c r="I42" s="251">
        <f>O16</f>
        <v>0</v>
      </c>
      <c r="J42" s="20" t="s">
        <v>150</v>
      </c>
      <c r="K42" s="20"/>
      <c r="L42" s="20"/>
      <c r="M42" s="20"/>
      <c r="N42" s="7"/>
      <c r="O42" s="7"/>
      <c r="P42" s="42" t="e">
        <f>I42*F40</f>
        <v>#DIV/0!</v>
      </c>
      <c r="Q42" s="20" t="s">
        <v>140</v>
      </c>
      <c r="R42" s="20"/>
      <c r="S42" s="20"/>
      <c r="T42" s="20"/>
      <c r="U42" s="310">
        <f>N40</f>
        <v>0</v>
      </c>
    </row>
    <row r="43" spans="2:21" x14ac:dyDescent="0.25">
      <c r="B43" s="73"/>
      <c r="C43" s="7"/>
      <c r="D43" s="7"/>
      <c r="E43" s="26"/>
      <c r="F43" s="26"/>
      <c r="G43" s="26"/>
      <c r="H43" s="26"/>
      <c r="I43" s="7"/>
      <c r="J43" s="7"/>
      <c r="K43" s="7"/>
      <c r="L43" s="7"/>
      <c r="M43" s="7"/>
      <c r="N43" s="7"/>
      <c r="O43" s="7"/>
      <c r="P43" s="7"/>
      <c r="Q43" s="20"/>
      <c r="R43" s="7"/>
      <c r="S43" s="7"/>
      <c r="T43" s="7"/>
      <c r="U43" s="74"/>
    </row>
    <row r="44" spans="2:21" x14ac:dyDescent="0.25">
      <c r="B44" s="378" t="s">
        <v>141</v>
      </c>
      <c r="C44" s="20"/>
      <c r="D44" s="20"/>
      <c r="E44" s="20"/>
      <c r="F44" s="20"/>
      <c r="G44" s="20"/>
      <c r="H44" s="20"/>
      <c r="I44" s="42" t="str">
        <f>IF(O16&lt;G16,N40-P42, "Kein Minderbedarf; ggf. vorhandene Mehrausgaben trägt Zuwendungsempfänger")</f>
        <v>Kein Minderbedarf; ggf. vorhandene Mehrausgaben trägt Zuwendungsempfänger</v>
      </c>
      <c r="J44" s="20"/>
      <c r="K44" s="20"/>
      <c r="L44" s="20"/>
      <c r="M44" s="20"/>
      <c r="N44" s="20"/>
      <c r="O44" s="20"/>
      <c r="P44" s="20"/>
      <c r="Q44" s="20"/>
      <c r="R44" s="20"/>
      <c r="S44" s="20"/>
      <c r="T44" s="20"/>
      <c r="U44" s="298"/>
    </row>
    <row r="45" spans="2:21" ht="15.75" thickBot="1" x14ac:dyDescent="0.3">
      <c r="B45" s="311"/>
      <c r="C45" s="304"/>
      <c r="D45" s="304"/>
      <c r="E45" s="304"/>
      <c r="F45" s="304"/>
      <c r="G45" s="304"/>
      <c r="H45" s="304"/>
      <c r="I45" s="304"/>
      <c r="J45" s="304"/>
      <c r="K45" s="304"/>
      <c r="L45" s="75"/>
      <c r="M45" s="75"/>
      <c r="N45" s="75"/>
      <c r="O45" s="75"/>
      <c r="P45" s="75"/>
      <c r="Q45" s="304"/>
      <c r="R45" s="75"/>
      <c r="S45" s="75"/>
      <c r="T45" s="75"/>
      <c r="U45" s="76"/>
    </row>
    <row r="46" spans="2:21" x14ac:dyDescent="0.25">
      <c r="B46" s="70"/>
      <c r="C46" s="71"/>
      <c r="D46" s="71"/>
      <c r="E46" s="71"/>
      <c r="F46" s="71"/>
      <c r="G46" s="71"/>
      <c r="H46" s="71"/>
      <c r="I46" s="71"/>
      <c r="J46" s="71"/>
      <c r="K46" s="71"/>
      <c r="L46" s="71"/>
      <c r="M46" s="71"/>
      <c r="N46" s="71"/>
      <c r="O46" s="71"/>
      <c r="P46" s="71"/>
      <c r="Q46" s="307"/>
      <c r="R46" s="71"/>
      <c r="S46" s="71"/>
      <c r="T46" s="71"/>
      <c r="U46" s="72"/>
    </row>
    <row r="47" spans="2:21" ht="36" x14ac:dyDescent="0.55000000000000004">
      <c r="B47" s="379" t="s">
        <v>168</v>
      </c>
      <c r="C47" s="55"/>
      <c r="D47" s="91"/>
      <c r="E47" s="381"/>
      <c r="F47" s="91"/>
      <c r="G47" s="91"/>
      <c r="H47" s="91"/>
      <c r="I47" s="91"/>
      <c r="J47" s="91"/>
      <c r="K47" s="91"/>
      <c r="L47" s="91"/>
      <c r="M47" s="91"/>
      <c r="N47" s="91"/>
      <c r="O47" s="91"/>
      <c r="P47" s="91"/>
      <c r="Q47" s="91"/>
      <c r="R47" s="91"/>
      <c r="S47" s="91"/>
      <c r="T47" s="91"/>
      <c r="U47" s="384"/>
    </row>
    <row r="48" spans="2:21" x14ac:dyDescent="0.25">
      <c r="B48" s="299"/>
      <c r="C48" s="61"/>
      <c r="D48" s="20"/>
      <c r="E48" s="59"/>
      <c r="F48" s="20"/>
      <c r="G48" s="20"/>
      <c r="H48" s="20"/>
      <c r="I48" s="20"/>
      <c r="J48" s="20"/>
      <c r="K48" s="20"/>
      <c r="L48" s="20"/>
      <c r="M48" s="20"/>
      <c r="N48" s="20"/>
      <c r="O48" s="20"/>
      <c r="P48" s="20"/>
      <c r="Q48" s="20"/>
      <c r="R48" s="7"/>
      <c r="S48" s="7"/>
      <c r="T48" s="7"/>
      <c r="U48" s="74"/>
    </row>
    <row r="49" spans="2:21" x14ac:dyDescent="0.25">
      <c r="B49" s="73" t="s">
        <v>132</v>
      </c>
      <c r="C49" s="7"/>
      <c r="D49" s="7"/>
      <c r="E49" s="59" t="str">
        <f>IF(O16&gt;G16, "Ja", "Nein")</f>
        <v>Nein</v>
      </c>
      <c r="F49" s="20" t="str">
        <f>IF(E49="Ja", "Kein Minderbedarf; ggf. vorhandene Mehrausgaben trägt Zuwendungsempfänger.","")</f>
        <v/>
      </c>
      <c r="G49" s="7"/>
      <c r="H49" s="7"/>
      <c r="I49" s="7"/>
      <c r="J49" s="7"/>
      <c r="K49" s="7"/>
      <c r="L49" s="7"/>
      <c r="M49" s="7"/>
      <c r="N49" s="7"/>
      <c r="O49" s="7"/>
      <c r="P49" s="7"/>
      <c r="Q49" s="7"/>
      <c r="R49" s="7"/>
      <c r="S49" s="7"/>
      <c r="T49" s="7"/>
      <c r="U49" s="74"/>
    </row>
    <row r="50" spans="2:21" x14ac:dyDescent="0.25">
      <c r="B50" s="73"/>
      <c r="C50" s="7"/>
      <c r="D50" s="7"/>
      <c r="E50" s="7"/>
      <c r="F50" s="7"/>
      <c r="G50" s="7"/>
      <c r="H50" s="7"/>
      <c r="I50" s="7"/>
      <c r="J50" s="7"/>
      <c r="K50" s="7"/>
      <c r="L50" s="7"/>
      <c r="M50" s="7"/>
      <c r="N50" s="7"/>
      <c r="O50" s="7"/>
      <c r="P50" s="7"/>
      <c r="Q50" s="7"/>
      <c r="R50" s="7"/>
      <c r="S50" s="7"/>
      <c r="T50" s="7"/>
      <c r="U50" s="74"/>
    </row>
    <row r="51" spans="2:21" x14ac:dyDescent="0.25">
      <c r="B51" s="73" t="s">
        <v>142</v>
      </c>
      <c r="C51" s="7"/>
      <c r="D51" s="7"/>
      <c r="E51" s="59" t="str">
        <f>IF(O16&lt;G16, "Ja", "Nein")</f>
        <v>Nein</v>
      </c>
      <c r="F51" s="7"/>
      <c r="G51" s="7"/>
      <c r="H51" s="7"/>
      <c r="I51" s="7"/>
      <c r="J51" s="7"/>
      <c r="K51" s="7"/>
      <c r="L51" s="7"/>
      <c r="M51" s="7"/>
      <c r="N51" s="7"/>
      <c r="O51" s="7"/>
      <c r="P51" s="7"/>
      <c r="Q51" s="7"/>
      <c r="R51" s="7"/>
      <c r="S51" s="7"/>
      <c r="T51" s="7"/>
      <c r="U51" s="74"/>
    </row>
    <row r="52" spans="2:21" x14ac:dyDescent="0.25">
      <c r="B52" s="73"/>
      <c r="C52" s="7"/>
      <c r="D52" s="7"/>
      <c r="E52" s="7"/>
      <c r="F52" s="7"/>
      <c r="G52" s="7"/>
      <c r="H52" s="7"/>
      <c r="I52" s="7"/>
      <c r="J52" s="7"/>
      <c r="K52" s="7"/>
      <c r="L52" s="7"/>
      <c r="M52" s="7"/>
      <c r="N52" s="7"/>
      <c r="O52" s="7"/>
      <c r="P52" s="7"/>
      <c r="Q52" s="7"/>
      <c r="R52" s="7"/>
      <c r="S52" s="7"/>
      <c r="T52" s="7"/>
      <c r="U52" s="74"/>
    </row>
    <row r="53" spans="2:21" x14ac:dyDescent="0.25">
      <c r="B53" s="73" t="s">
        <v>138</v>
      </c>
      <c r="C53" s="7"/>
      <c r="D53" s="7"/>
      <c r="E53" s="26"/>
      <c r="F53" s="26"/>
      <c r="G53" s="26"/>
      <c r="H53" s="7"/>
      <c r="I53" s="251">
        <f>O16</f>
        <v>0</v>
      </c>
      <c r="J53" s="20" t="s">
        <v>139</v>
      </c>
      <c r="K53" s="20"/>
      <c r="L53" s="20"/>
      <c r="M53" s="20"/>
      <c r="N53" s="7"/>
      <c r="O53" s="7"/>
      <c r="P53" s="42">
        <f>O16*1</f>
        <v>0</v>
      </c>
      <c r="Q53" s="20" t="s">
        <v>140</v>
      </c>
      <c r="R53" s="20"/>
      <c r="S53" s="20"/>
      <c r="T53" s="20"/>
      <c r="U53" s="310">
        <f>G20</f>
        <v>0</v>
      </c>
    </row>
    <row r="54" spans="2:21" x14ac:dyDescent="0.25">
      <c r="B54" s="73"/>
      <c r="C54" s="7"/>
      <c r="D54" s="7"/>
      <c r="E54" s="7"/>
      <c r="F54" s="7"/>
      <c r="G54" s="7"/>
      <c r="H54" s="7"/>
      <c r="I54" s="7"/>
      <c r="J54" s="7"/>
      <c r="K54" s="7"/>
      <c r="L54" s="7"/>
      <c r="M54" s="7"/>
      <c r="N54" s="7"/>
      <c r="O54" s="7"/>
      <c r="P54" s="7"/>
      <c r="Q54" s="7"/>
      <c r="R54" s="7"/>
      <c r="S54" s="7"/>
      <c r="T54" s="7"/>
      <c r="U54" s="74"/>
    </row>
    <row r="55" spans="2:21" x14ac:dyDescent="0.25">
      <c r="B55" s="378" t="s">
        <v>141</v>
      </c>
      <c r="C55" s="20"/>
      <c r="D55" s="20"/>
      <c r="E55" s="20"/>
      <c r="F55" s="20"/>
      <c r="G55" s="20"/>
      <c r="H55" s="20"/>
      <c r="I55" s="42" t="str">
        <f>IF(O16&lt;G16,U53-P53, "Kein Minderbedarf; ggf. vorhandene Mehrausgaben trägt Zuwendungsempfänger")</f>
        <v>Kein Minderbedarf; ggf. vorhandene Mehrausgaben trägt Zuwendungsempfänger</v>
      </c>
      <c r="J55" s="20"/>
      <c r="K55" s="20"/>
      <c r="L55" s="20"/>
      <c r="M55" s="20"/>
      <c r="N55" s="20"/>
      <c r="O55" s="20"/>
      <c r="P55" s="20"/>
      <c r="Q55" s="20"/>
      <c r="R55" s="20"/>
      <c r="S55" s="20"/>
      <c r="T55" s="20"/>
      <c r="U55" s="298"/>
    </row>
    <row r="56" spans="2:21" ht="15.75" thickBot="1" x14ac:dyDescent="0.3">
      <c r="B56" s="73"/>
      <c r="C56" s="7"/>
      <c r="D56" s="7"/>
      <c r="E56" s="7"/>
      <c r="F56" s="7"/>
      <c r="G56" s="7"/>
      <c r="H56" s="7"/>
      <c r="I56" s="7"/>
      <c r="J56" s="7"/>
      <c r="K56" s="7"/>
      <c r="L56" s="7"/>
      <c r="M56" s="7"/>
      <c r="N56" s="7"/>
      <c r="O56" s="7"/>
      <c r="P56" s="7"/>
      <c r="Q56" s="7"/>
      <c r="R56" s="7"/>
      <c r="S56" s="7"/>
      <c r="T56" s="7"/>
      <c r="U56" s="74"/>
    </row>
    <row r="57" spans="2:21" x14ac:dyDescent="0.25">
      <c r="B57" s="70"/>
      <c r="C57" s="71"/>
      <c r="D57" s="71"/>
      <c r="E57" s="71"/>
      <c r="F57" s="71"/>
      <c r="G57" s="71"/>
      <c r="H57" s="71"/>
      <c r="I57" s="71"/>
      <c r="J57" s="71"/>
      <c r="K57" s="71"/>
      <c r="L57" s="71"/>
      <c r="M57" s="71"/>
      <c r="N57" s="71"/>
      <c r="O57" s="71"/>
      <c r="P57" s="71"/>
      <c r="Q57" s="71"/>
      <c r="R57" s="71"/>
      <c r="S57" s="71"/>
      <c r="T57" s="71"/>
      <c r="U57" s="72"/>
    </row>
    <row r="58" spans="2:21" ht="36" x14ac:dyDescent="0.55000000000000004">
      <c r="B58" s="379" t="s">
        <v>169</v>
      </c>
      <c r="C58" s="380"/>
      <c r="D58" s="385"/>
      <c r="E58" s="386"/>
      <c r="F58" s="385"/>
      <c r="G58" s="385"/>
      <c r="H58" s="385"/>
      <c r="I58" s="385"/>
      <c r="J58" s="385"/>
      <c r="K58" s="385"/>
      <c r="L58" s="385"/>
      <c r="M58" s="385"/>
      <c r="N58" s="385"/>
      <c r="O58" s="385"/>
      <c r="P58" s="385"/>
      <c r="Q58" s="385"/>
      <c r="R58" s="385"/>
      <c r="S58" s="385"/>
      <c r="T58" s="385"/>
      <c r="U58" s="387"/>
    </row>
    <row r="59" spans="2:21" x14ac:dyDescent="0.25">
      <c r="B59" s="73"/>
      <c r="C59" s="7"/>
      <c r="D59" s="7"/>
      <c r="E59" s="7"/>
      <c r="F59" s="7"/>
      <c r="G59" s="7"/>
      <c r="H59" s="7"/>
      <c r="I59" s="7"/>
      <c r="J59" s="7"/>
      <c r="K59" s="7"/>
      <c r="L59" s="7"/>
      <c r="M59" s="7"/>
      <c r="N59" s="7"/>
      <c r="O59" s="7"/>
      <c r="P59" s="7"/>
      <c r="Q59" s="7"/>
      <c r="R59" s="7"/>
      <c r="S59" s="7"/>
      <c r="T59" s="7"/>
      <c r="U59" s="74"/>
    </row>
    <row r="60" spans="2:21" x14ac:dyDescent="0.25">
      <c r="B60" s="73" t="s">
        <v>132</v>
      </c>
      <c r="C60" s="7"/>
      <c r="D60" s="7"/>
      <c r="E60" s="59" t="str">
        <f>IF(O20&gt;G20, "Ja", "Nein")</f>
        <v>Nein</v>
      </c>
      <c r="F60" s="20" t="str">
        <f>IF(E60="Ja", "Kein Minderbedarf; ggf. vorhandene Mehrausgaben trägt Zuwendungsempfänger.","")</f>
        <v/>
      </c>
      <c r="G60" s="7"/>
      <c r="H60" s="7"/>
      <c r="I60" s="7"/>
      <c r="J60" s="7"/>
      <c r="K60" s="7"/>
      <c r="L60" s="7"/>
      <c r="M60" s="7"/>
      <c r="N60" s="7"/>
      <c r="O60" s="7"/>
      <c r="P60" s="7"/>
      <c r="Q60" s="7"/>
      <c r="R60" s="7"/>
      <c r="S60" s="7"/>
      <c r="T60" s="7"/>
      <c r="U60" s="74"/>
    </row>
    <row r="61" spans="2:21" x14ac:dyDescent="0.25">
      <c r="B61" s="73"/>
      <c r="C61" s="7"/>
      <c r="D61" s="7"/>
      <c r="E61" s="7"/>
      <c r="F61" s="7"/>
      <c r="G61" s="7"/>
      <c r="H61" s="7"/>
      <c r="I61" s="7"/>
      <c r="J61" s="7"/>
      <c r="K61" s="7"/>
      <c r="L61" s="7"/>
      <c r="M61" s="7"/>
      <c r="N61" s="7"/>
      <c r="O61" s="7"/>
      <c r="P61" s="7"/>
      <c r="Q61" s="7"/>
      <c r="R61" s="7"/>
      <c r="S61" s="7"/>
      <c r="T61" s="7"/>
      <c r="U61" s="74"/>
    </row>
    <row r="62" spans="2:21" x14ac:dyDescent="0.25">
      <c r="B62" s="73" t="s">
        <v>142</v>
      </c>
      <c r="C62" s="7"/>
      <c r="D62" s="7"/>
      <c r="E62" s="59" t="str">
        <f>IF(O20&lt;G20, "Ja", "Nein")</f>
        <v>Nein</v>
      </c>
      <c r="F62" s="7"/>
      <c r="G62" s="7"/>
      <c r="H62" s="7"/>
      <c r="I62" s="7"/>
      <c r="J62" s="7"/>
      <c r="K62" s="7"/>
      <c r="L62" s="7"/>
      <c r="M62" s="7"/>
      <c r="N62" s="7"/>
      <c r="O62" s="7"/>
      <c r="P62" s="7"/>
      <c r="Q62" s="7"/>
      <c r="R62" s="7"/>
      <c r="S62" s="7"/>
      <c r="T62" s="7"/>
      <c r="U62" s="74"/>
    </row>
    <row r="63" spans="2:21" x14ac:dyDescent="0.25">
      <c r="B63" s="73"/>
      <c r="C63" s="7"/>
      <c r="D63" s="7"/>
      <c r="E63" s="7"/>
      <c r="F63" s="7"/>
      <c r="G63" s="7"/>
      <c r="H63" s="7"/>
      <c r="I63" s="7"/>
      <c r="J63" s="7"/>
      <c r="K63" s="7"/>
      <c r="L63" s="7"/>
      <c r="M63" s="7"/>
      <c r="N63" s="7"/>
      <c r="O63" s="7"/>
      <c r="P63" s="7"/>
      <c r="Q63" s="7"/>
      <c r="R63" s="7"/>
      <c r="S63" s="7"/>
      <c r="T63" s="7"/>
      <c r="U63" s="74"/>
    </row>
    <row r="64" spans="2:21" x14ac:dyDescent="0.25">
      <c r="B64" s="73" t="s">
        <v>138</v>
      </c>
      <c r="C64" s="7"/>
      <c r="D64" s="7"/>
      <c r="E64" s="26"/>
      <c r="F64" s="26"/>
      <c r="G64" s="26"/>
      <c r="H64" s="7"/>
      <c r="I64" s="251">
        <f>O16</f>
        <v>0</v>
      </c>
      <c r="J64" s="7" t="s">
        <v>143</v>
      </c>
      <c r="K64" s="7"/>
      <c r="L64" s="7"/>
      <c r="M64" s="7"/>
      <c r="N64" s="7"/>
      <c r="O64" s="7"/>
      <c r="P64" s="7"/>
      <c r="Q64" s="251">
        <f>O16-O17-O18</f>
        <v>0</v>
      </c>
      <c r="R64" s="7" t="s">
        <v>144</v>
      </c>
      <c r="S64" s="7"/>
      <c r="T64" s="7"/>
      <c r="U64" s="312">
        <f>G20</f>
        <v>0</v>
      </c>
    </row>
    <row r="65" spans="2:21" x14ac:dyDescent="0.25">
      <c r="B65" s="73"/>
      <c r="C65" s="7"/>
      <c r="D65" s="7"/>
      <c r="E65" s="7"/>
      <c r="F65" s="7"/>
      <c r="G65" s="7"/>
      <c r="H65" s="7"/>
      <c r="I65" s="7"/>
      <c r="J65" s="7"/>
      <c r="K65" s="7"/>
      <c r="L65" s="7"/>
      <c r="M65" s="7"/>
      <c r="N65" s="7"/>
      <c r="O65" s="7"/>
      <c r="P65" s="7"/>
      <c r="Q65" s="7"/>
      <c r="R65" s="7"/>
      <c r="S65" s="7"/>
      <c r="T65" s="7"/>
      <c r="U65" s="74"/>
    </row>
    <row r="66" spans="2:21" x14ac:dyDescent="0.25">
      <c r="B66" s="378" t="s">
        <v>145</v>
      </c>
      <c r="C66" s="20"/>
      <c r="D66" s="20"/>
      <c r="E66" s="20"/>
      <c r="F66" s="20"/>
      <c r="G66" s="20"/>
      <c r="H66" s="20"/>
      <c r="I66" s="42" t="str">
        <f>IF(O20&lt;G20,U64-Q64, "Kein Minderbedarf; ggf. vorhandene Mehrausgaben trägt Zuwendungsempfänger")</f>
        <v>Kein Minderbedarf; ggf. vorhandene Mehrausgaben trägt Zuwendungsempfänger</v>
      </c>
      <c r="J66" s="20"/>
      <c r="K66" s="20"/>
      <c r="L66" s="20"/>
      <c r="M66" s="20"/>
      <c r="N66" s="20"/>
      <c r="O66" s="20"/>
      <c r="P66" s="20"/>
      <c r="Q66" s="20"/>
      <c r="R66" s="20"/>
      <c r="S66" s="20"/>
      <c r="T66" s="20"/>
      <c r="U66" s="298"/>
    </row>
    <row r="67" spans="2:21" ht="15.75" thickBot="1" x14ac:dyDescent="0.3">
      <c r="B67" s="311"/>
      <c r="C67" s="304"/>
      <c r="D67" s="304"/>
      <c r="E67" s="304"/>
      <c r="F67" s="304"/>
      <c r="G67" s="304"/>
      <c r="H67" s="304"/>
      <c r="I67" s="304"/>
      <c r="J67" s="304"/>
      <c r="K67" s="304"/>
      <c r="L67" s="304"/>
      <c r="M67" s="304"/>
      <c r="N67" s="304"/>
      <c r="O67" s="304"/>
      <c r="P67" s="304"/>
      <c r="Q67" s="304"/>
      <c r="R67" s="304"/>
      <c r="S67" s="304"/>
      <c r="T67" s="304"/>
      <c r="U67" s="305"/>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topLeftCell="A55" workbookViewId="0">
      <selection activeCell="G18" sqref="G18"/>
    </sheetView>
  </sheetViews>
  <sheetFormatPr baseColWidth="10" defaultRowHeight="15" x14ac:dyDescent="0.25"/>
  <sheetData>
    <row r="2" spans="2:20" ht="61.5" x14ac:dyDescent="0.9">
      <c r="B2" s="329" t="s">
        <v>170</v>
      </c>
      <c r="C2" s="329"/>
      <c r="D2" s="329"/>
      <c r="E2" s="329"/>
      <c r="F2" s="329"/>
      <c r="G2" s="329"/>
      <c r="H2" s="329"/>
      <c r="I2" s="329"/>
      <c r="J2" s="329"/>
      <c r="K2" s="329"/>
      <c r="L2" s="329"/>
      <c r="M2" s="329"/>
      <c r="N2" s="329"/>
      <c r="O2" s="329"/>
      <c r="P2" s="329"/>
      <c r="Q2" s="329"/>
      <c r="R2" s="329"/>
      <c r="S2" s="329"/>
      <c r="T2" s="329"/>
    </row>
    <row r="5" spans="2:20" x14ac:dyDescent="0.25">
      <c r="B5" s="9" t="s">
        <v>35</v>
      </c>
    </row>
    <row r="6" spans="2:20" x14ac:dyDescent="0.25">
      <c r="B6" t="s">
        <v>32</v>
      </c>
      <c r="C6" t="s">
        <v>38</v>
      </c>
    </row>
    <row r="7" spans="2:20" x14ac:dyDescent="0.25">
      <c r="B7" t="s">
        <v>33</v>
      </c>
      <c r="C7" t="s">
        <v>39</v>
      </c>
    </row>
    <row r="8" spans="2:20" x14ac:dyDescent="0.25">
      <c r="B8" t="s">
        <v>34</v>
      </c>
      <c r="C8" t="s">
        <v>40</v>
      </c>
    </row>
    <row r="9" spans="2:20" x14ac:dyDescent="0.25">
      <c r="B9" t="s">
        <v>49</v>
      </c>
      <c r="C9" t="s">
        <v>86</v>
      </c>
    </row>
    <row r="12" spans="2:20" x14ac:dyDescent="0.25">
      <c r="B12" s="9" t="s">
        <v>36</v>
      </c>
    </row>
    <row r="13" spans="2:20" x14ac:dyDescent="0.25">
      <c r="B13" t="s">
        <v>37</v>
      </c>
      <c r="C13" t="s">
        <v>44</v>
      </c>
      <c r="H13" s="57" t="s">
        <v>177</v>
      </c>
    </row>
    <row r="14" spans="2:20" x14ac:dyDescent="0.25">
      <c r="B14" t="s">
        <v>33</v>
      </c>
      <c r="C14" t="s">
        <v>45</v>
      </c>
      <c r="H14" s="57" t="s">
        <v>74</v>
      </c>
    </row>
    <row r="15" spans="2:20" x14ac:dyDescent="0.25">
      <c r="H15" s="31" t="s">
        <v>41</v>
      </c>
    </row>
    <row r="16" spans="2:20" x14ac:dyDescent="0.25">
      <c r="H16" s="57"/>
    </row>
    <row r="17" spans="2:20" x14ac:dyDescent="0.25">
      <c r="H17" s="31"/>
    </row>
    <row r="19" spans="2:20" x14ac:dyDescent="0.25">
      <c r="B19" s="9" t="s">
        <v>43</v>
      </c>
    </row>
    <row r="20" spans="2:20" x14ac:dyDescent="0.25">
      <c r="B20" t="s">
        <v>32</v>
      </c>
      <c r="C20" t="s">
        <v>46</v>
      </c>
      <c r="Q20" s="20"/>
      <c r="R20" s="61"/>
      <c r="S20" s="61"/>
      <c r="T20" s="61"/>
    </row>
    <row r="21" spans="2:20" x14ac:dyDescent="0.25">
      <c r="C21" t="s">
        <v>171</v>
      </c>
      <c r="Q21" s="20"/>
      <c r="R21" s="61"/>
      <c r="S21" s="61"/>
      <c r="T21" s="61"/>
    </row>
    <row r="22" spans="2:20" x14ac:dyDescent="0.25">
      <c r="B22" t="s">
        <v>33</v>
      </c>
      <c r="C22" t="s">
        <v>47</v>
      </c>
      <c r="Q22" s="20"/>
      <c r="R22" s="20"/>
      <c r="S22" s="20"/>
      <c r="T22" s="23"/>
    </row>
    <row r="23" spans="2:20" x14ac:dyDescent="0.25">
      <c r="Q23" s="20"/>
      <c r="R23" s="20"/>
      <c r="S23" s="20"/>
      <c r="T23" s="20"/>
    </row>
    <row r="24" spans="2:20" x14ac:dyDescent="0.25">
      <c r="Q24" s="20"/>
      <c r="R24" s="58"/>
      <c r="S24" s="58"/>
      <c r="T24" s="23"/>
    </row>
    <row r="25" spans="2:20" x14ac:dyDescent="0.25">
      <c r="B25" s="9" t="s">
        <v>48</v>
      </c>
      <c r="L25" s="59"/>
      <c r="M25" s="20"/>
      <c r="N25" s="20"/>
      <c r="O25" s="20"/>
      <c r="P25" s="20"/>
      <c r="Q25" s="20"/>
      <c r="R25" s="58"/>
      <c r="S25" s="58"/>
      <c r="T25" s="23"/>
    </row>
    <row r="26" spans="2:20" ht="21" x14ac:dyDescent="0.35">
      <c r="L26" s="60"/>
      <c r="M26" s="61"/>
      <c r="N26" s="61"/>
      <c r="O26" s="61"/>
      <c r="P26" s="61"/>
      <c r="Q26" s="61"/>
      <c r="R26" s="58"/>
      <c r="S26" s="58"/>
      <c r="T26" s="23"/>
    </row>
    <row r="27" spans="2:20" x14ac:dyDescent="0.25">
      <c r="B27" t="s">
        <v>33</v>
      </c>
      <c r="C27" t="s">
        <v>185</v>
      </c>
      <c r="L27" s="61"/>
      <c r="M27" s="61"/>
      <c r="N27" s="61"/>
      <c r="O27" s="61"/>
      <c r="P27" s="61"/>
      <c r="Q27" s="61"/>
      <c r="R27" s="58"/>
      <c r="S27" s="58"/>
      <c r="T27" s="23"/>
    </row>
    <row r="28" spans="2:20" x14ac:dyDescent="0.25">
      <c r="B28" t="s">
        <v>42</v>
      </c>
      <c r="C28" s="88" t="s">
        <v>81</v>
      </c>
      <c r="D28" s="88"/>
      <c r="E28" s="88"/>
      <c r="F28" s="88"/>
      <c r="G28" s="88"/>
      <c r="H28" s="88"/>
      <c r="I28" s="88"/>
      <c r="J28" s="88"/>
      <c r="K28" s="88"/>
      <c r="L28" s="33"/>
      <c r="M28" s="33"/>
      <c r="N28" s="63"/>
      <c r="O28" s="20"/>
      <c r="P28" s="20"/>
      <c r="Q28" s="23"/>
      <c r="R28" s="58"/>
      <c r="S28" s="58"/>
      <c r="T28" s="23"/>
    </row>
    <row r="29" spans="2:20" x14ac:dyDescent="0.25">
      <c r="B29" t="s">
        <v>49</v>
      </c>
      <c r="C29" t="s">
        <v>50</v>
      </c>
      <c r="L29" s="20"/>
      <c r="M29" s="20"/>
      <c r="N29" s="20"/>
      <c r="O29" s="20"/>
      <c r="P29" s="20"/>
      <c r="Q29" s="20"/>
      <c r="R29" s="58"/>
      <c r="S29" s="58"/>
      <c r="T29" s="23"/>
    </row>
    <row r="30" spans="2:20" x14ac:dyDescent="0.25">
      <c r="C30" t="s">
        <v>51</v>
      </c>
      <c r="L30" s="58"/>
      <c r="M30" s="58"/>
      <c r="N30" s="23"/>
      <c r="O30" s="58"/>
      <c r="P30" s="58"/>
      <c r="Q30" s="23"/>
      <c r="R30" s="58"/>
      <c r="S30" s="58"/>
      <c r="T30" s="23"/>
    </row>
    <row r="31" spans="2:20" x14ac:dyDescent="0.25">
      <c r="L31" s="58"/>
      <c r="M31" s="58"/>
      <c r="N31" s="23"/>
      <c r="O31" s="58"/>
      <c r="P31" s="58"/>
      <c r="Q31" s="23"/>
      <c r="R31" s="58"/>
      <c r="S31" s="58"/>
      <c r="T31" s="23"/>
    </row>
    <row r="32" spans="2:20" x14ac:dyDescent="0.25">
      <c r="L32" s="58"/>
      <c r="M32" s="58"/>
      <c r="N32" s="23"/>
      <c r="O32" s="58"/>
      <c r="P32" s="58"/>
      <c r="Q32" s="23"/>
      <c r="R32" s="58"/>
      <c r="S32" s="58"/>
      <c r="T32" s="23"/>
    </row>
    <row r="33" spans="2:20" x14ac:dyDescent="0.25">
      <c r="B33" s="9"/>
      <c r="L33" s="58"/>
      <c r="M33" s="58"/>
      <c r="N33" s="23"/>
      <c r="O33" s="58"/>
      <c r="P33" s="58"/>
      <c r="Q33" s="23"/>
      <c r="R33" s="58"/>
      <c r="S33" s="58"/>
      <c r="T33" s="23"/>
    </row>
    <row r="34" spans="2:20" x14ac:dyDescent="0.25">
      <c r="L34" s="58"/>
      <c r="M34" s="58"/>
      <c r="N34" s="23"/>
      <c r="O34" s="58"/>
      <c r="P34" s="58"/>
      <c r="Q34" s="23"/>
    </row>
    <row r="35" spans="2:20" x14ac:dyDescent="0.25">
      <c r="L35" s="58"/>
      <c r="M35" s="58"/>
      <c r="N35" s="23"/>
      <c r="O35" s="58"/>
      <c r="P35" s="58"/>
      <c r="Q35" s="23"/>
    </row>
    <row r="36" spans="2:20" x14ac:dyDescent="0.25">
      <c r="L36" s="58"/>
      <c r="M36" s="58"/>
      <c r="N36" s="23"/>
      <c r="O36" s="58"/>
      <c r="P36" s="58"/>
      <c r="Q36" s="23"/>
    </row>
    <row r="37" spans="2:20" x14ac:dyDescent="0.25">
      <c r="L37" s="58"/>
      <c r="M37" s="58"/>
      <c r="N37" s="23"/>
      <c r="O37" s="58"/>
      <c r="P37" s="58"/>
      <c r="Q37" s="23"/>
    </row>
    <row r="38" spans="2:20" x14ac:dyDescent="0.25">
      <c r="C38" s="9"/>
      <c r="L38" s="58"/>
      <c r="M38" s="58"/>
      <c r="N38" s="23"/>
      <c r="O38" s="58"/>
      <c r="P38" s="58"/>
      <c r="Q38" s="23"/>
    </row>
    <row r="39" spans="2:20" x14ac:dyDescent="0.25">
      <c r="C39" s="9"/>
      <c r="L39" s="58"/>
      <c r="M39" s="58"/>
      <c r="N39" s="23"/>
      <c r="O39" s="58"/>
      <c r="P39" s="58"/>
      <c r="Q39" s="23"/>
    </row>
    <row r="40" spans="2:20" x14ac:dyDescent="0.25">
      <c r="B40" t="s">
        <v>49</v>
      </c>
      <c r="C40" t="s">
        <v>53</v>
      </c>
      <c r="L40" s="20"/>
      <c r="M40" s="20"/>
      <c r="N40" s="20"/>
      <c r="O40" s="20"/>
      <c r="P40" s="20"/>
      <c r="Q40" s="20"/>
    </row>
    <row r="41" spans="2:20" x14ac:dyDescent="0.25">
      <c r="C41" t="s">
        <v>182</v>
      </c>
      <c r="L41" s="59"/>
      <c r="M41" s="20"/>
      <c r="N41" s="20"/>
      <c r="O41" s="20"/>
      <c r="P41" s="20"/>
      <c r="Q41" s="20"/>
    </row>
    <row r="42" spans="2:20" x14ac:dyDescent="0.25">
      <c r="C42" t="s">
        <v>54</v>
      </c>
      <c r="L42" s="20"/>
      <c r="M42" s="20"/>
      <c r="N42" s="20"/>
      <c r="O42" s="20"/>
      <c r="P42" s="20"/>
      <c r="Q42" s="20"/>
    </row>
    <row r="43" spans="2:20" x14ac:dyDescent="0.25">
      <c r="B43" t="s">
        <v>52</v>
      </c>
      <c r="C43" t="s">
        <v>80</v>
      </c>
      <c r="L43" s="20"/>
      <c r="M43" s="20"/>
      <c r="N43" s="20"/>
      <c r="O43" s="20"/>
      <c r="P43" s="20"/>
      <c r="Q43" s="20"/>
    </row>
    <row r="44" spans="2:20" x14ac:dyDescent="0.25">
      <c r="C44" t="s">
        <v>55</v>
      </c>
      <c r="L44" s="59"/>
      <c r="M44" s="20"/>
      <c r="N44" s="20"/>
      <c r="O44" s="20"/>
      <c r="P44" s="20"/>
      <c r="Q44" s="20"/>
    </row>
    <row r="45" spans="2:20" x14ac:dyDescent="0.25">
      <c r="L45" s="20"/>
      <c r="M45" s="20"/>
      <c r="N45" s="20"/>
      <c r="O45" s="20"/>
      <c r="P45" s="20"/>
      <c r="Q45" s="20"/>
    </row>
    <row r="46" spans="2:20" x14ac:dyDescent="0.25">
      <c r="L46" s="20"/>
      <c r="M46" s="20"/>
      <c r="N46" s="20"/>
      <c r="O46" s="20"/>
      <c r="P46" s="20"/>
      <c r="Q46" s="20"/>
    </row>
    <row r="47" spans="2:20" x14ac:dyDescent="0.25">
      <c r="B47" s="9" t="s">
        <v>56</v>
      </c>
      <c r="L47" s="20"/>
      <c r="M47" s="20"/>
      <c r="N47" s="20"/>
      <c r="O47" s="20"/>
      <c r="P47" s="20"/>
      <c r="Q47" s="20"/>
    </row>
    <row r="48" spans="2:20" x14ac:dyDescent="0.25">
      <c r="B48" t="s">
        <v>37</v>
      </c>
      <c r="C48" t="s">
        <v>57</v>
      </c>
      <c r="H48" s="57" t="s">
        <v>75</v>
      </c>
      <c r="L48" s="20"/>
      <c r="M48" s="20"/>
      <c r="N48" s="20"/>
      <c r="O48" s="20"/>
      <c r="P48" s="20"/>
      <c r="Q48" s="20"/>
    </row>
    <row r="49" spans="2:17" x14ac:dyDescent="0.25">
      <c r="L49" s="20"/>
      <c r="M49" s="20"/>
      <c r="N49" s="20"/>
      <c r="O49" s="20"/>
      <c r="P49" s="20"/>
      <c r="Q49" s="20"/>
    </row>
    <row r="50" spans="2:17" x14ac:dyDescent="0.25">
      <c r="L50" s="59"/>
      <c r="M50" s="20"/>
      <c r="N50" s="20"/>
      <c r="O50" s="20"/>
      <c r="P50" s="20"/>
      <c r="Q50" s="20"/>
    </row>
    <row r="51" spans="2:17" ht="21" x14ac:dyDescent="0.35">
      <c r="B51" s="9" t="s">
        <v>58</v>
      </c>
      <c r="L51" s="60"/>
      <c r="M51" s="60"/>
      <c r="N51" s="60"/>
      <c r="O51" s="60"/>
      <c r="P51" s="60"/>
      <c r="Q51" s="20"/>
    </row>
    <row r="52" spans="2:17" x14ac:dyDescent="0.25">
      <c r="B52" t="s">
        <v>37</v>
      </c>
      <c r="C52" t="s">
        <v>59</v>
      </c>
      <c r="H52" s="57" t="s">
        <v>60</v>
      </c>
      <c r="L52" s="61"/>
      <c r="M52" s="20"/>
      <c r="N52" s="20"/>
      <c r="O52" s="20"/>
      <c r="P52" s="20"/>
      <c r="Q52" s="20"/>
    </row>
    <row r="53" spans="2:17" x14ac:dyDescent="0.25">
      <c r="L53" s="20"/>
      <c r="M53" s="20"/>
      <c r="N53" s="20"/>
      <c r="O53" s="20"/>
      <c r="P53" s="23"/>
      <c r="Q53" s="20"/>
    </row>
    <row r="54" spans="2:17" x14ac:dyDescent="0.25">
      <c r="L54" s="62"/>
      <c r="M54" s="33"/>
      <c r="N54" s="33"/>
      <c r="O54" s="33"/>
      <c r="P54" s="63"/>
      <c r="Q54" s="20"/>
    </row>
    <row r="55" spans="2:17" x14ac:dyDescent="0.25">
      <c r="B55" s="9" t="s">
        <v>61</v>
      </c>
      <c r="L55" s="62"/>
      <c r="M55" s="33"/>
      <c r="N55" s="33"/>
      <c r="O55" s="33"/>
      <c r="P55" s="63"/>
      <c r="Q55" s="20"/>
    </row>
    <row r="56" spans="2:17" x14ac:dyDescent="0.25">
      <c r="B56" t="s">
        <v>37</v>
      </c>
      <c r="C56" t="s">
        <v>121</v>
      </c>
      <c r="L56" s="33"/>
      <c r="M56" s="33"/>
      <c r="N56" s="33"/>
      <c r="O56" s="33"/>
      <c r="P56" s="63"/>
      <c r="Q56" s="20"/>
    </row>
    <row r="57" spans="2:17" x14ac:dyDescent="0.25">
      <c r="C57" t="s">
        <v>62</v>
      </c>
      <c r="L57" s="45"/>
      <c r="M57" s="45"/>
      <c r="N57" s="45"/>
      <c r="O57" s="45"/>
      <c r="P57" s="63"/>
      <c r="Q57" s="20"/>
    </row>
    <row r="58" spans="2:17" x14ac:dyDescent="0.25">
      <c r="C58" t="s">
        <v>76</v>
      </c>
      <c r="L58" s="20"/>
      <c r="M58" s="20"/>
      <c r="N58" s="20"/>
      <c r="O58" s="20"/>
      <c r="P58" s="20"/>
      <c r="Q58" s="20"/>
    </row>
    <row r="59" spans="2:17" x14ac:dyDescent="0.25">
      <c r="L59" s="58"/>
      <c r="M59" s="58"/>
      <c r="N59" s="58"/>
      <c r="O59" s="58"/>
      <c r="P59" s="23"/>
      <c r="Q59" s="20"/>
    </row>
    <row r="60" spans="2:17" x14ac:dyDescent="0.25">
      <c r="L60" s="61"/>
      <c r="M60" s="61"/>
      <c r="N60" s="61"/>
      <c r="O60" s="61"/>
      <c r="P60" s="61"/>
      <c r="Q60" s="20"/>
    </row>
    <row r="61" spans="2:17" x14ac:dyDescent="0.25">
      <c r="B61" s="9" t="s">
        <v>63</v>
      </c>
      <c r="L61" s="20"/>
      <c r="M61" s="20"/>
      <c r="N61" s="20"/>
      <c r="O61" s="64"/>
      <c r="P61" s="23"/>
      <c r="Q61" s="20"/>
    </row>
    <row r="62" spans="2:17" x14ac:dyDescent="0.25">
      <c r="B62" t="s">
        <v>37</v>
      </c>
      <c r="C62" t="s">
        <v>64</v>
      </c>
      <c r="L62" s="58"/>
      <c r="M62" s="58"/>
      <c r="N62" s="58"/>
      <c r="O62" s="58"/>
      <c r="P62" s="23"/>
      <c r="Q62" s="20"/>
    </row>
    <row r="63" spans="2:17" x14ac:dyDescent="0.25">
      <c r="C63" t="s">
        <v>65</v>
      </c>
      <c r="L63" s="58"/>
      <c r="M63" s="58"/>
      <c r="N63" s="58"/>
      <c r="O63" s="58"/>
      <c r="P63" s="23"/>
      <c r="Q63" s="20"/>
    </row>
    <row r="64" spans="2:17" x14ac:dyDescent="0.25">
      <c r="C64" t="s">
        <v>66</v>
      </c>
      <c r="L64" s="61"/>
      <c r="M64" s="61"/>
      <c r="N64" s="61"/>
      <c r="O64" s="61"/>
      <c r="P64" s="23"/>
      <c r="Q64" s="20"/>
    </row>
    <row r="65" spans="2:17" x14ac:dyDescent="0.25">
      <c r="P65" s="61"/>
      <c r="Q65" s="20"/>
    </row>
    <row r="66" spans="2:17" x14ac:dyDescent="0.25">
      <c r="L66" s="20"/>
      <c r="M66" s="20"/>
      <c r="N66" s="20"/>
      <c r="O66" s="20"/>
      <c r="P66" s="23"/>
      <c r="Q66" s="20"/>
    </row>
    <row r="67" spans="2:17" x14ac:dyDescent="0.25">
      <c r="B67" s="9" t="s">
        <v>85</v>
      </c>
      <c r="L67" s="20"/>
      <c r="M67" s="20"/>
      <c r="N67" s="20"/>
      <c r="O67" s="20"/>
      <c r="P67" s="23"/>
      <c r="Q67" s="20"/>
    </row>
    <row r="68" spans="2:17" x14ac:dyDescent="0.25">
      <c r="B68" t="s">
        <v>37</v>
      </c>
      <c r="C68" t="s">
        <v>82</v>
      </c>
      <c r="L68" s="58"/>
      <c r="M68" s="58"/>
      <c r="N68" s="58"/>
      <c r="O68" s="58"/>
      <c r="P68" s="23"/>
      <c r="Q68" s="20"/>
    </row>
    <row r="69" spans="2:17" x14ac:dyDescent="0.25">
      <c r="C69" t="s">
        <v>83</v>
      </c>
      <c r="L69" s="61"/>
      <c r="M69" s="61"/>
      <c r="N69" s="61"/>
      <c r="O69" s="61"/>
      <c r="P69" s="61"/>
      <c r="Q69" s="20"/>
    </row>
    <row r="70" spans="2:17" x14ac:dyDescent="0.25">
      <c r="C70" t="s">
        <v>84</v>
      </c>
      <c r="L70" s="20"/>
      <c r="M70" s="20"/>
      <c r="N70" s="20"/>
      <c r="O70" s="20"/>
      <c r="P70" s="23"/>
      <c r="Q70" s="20"/>
    </row>
    <row r="71" spans="2:17" x14ac:dyDescent="0.25">
      <c r="L71" s="20"/>
      <c r="M71" s="20"/>
      <c r="N71" s="20"/>
      <c r="O71" s="64"/>
      <c r="P71" s="23"/>
      <c r="Q71" s="20"/>
    </row>
    <row r="72" spans="2:17" x14ac:dyDescent="0.25">
      <c r="L72" s="58"/>
      <c r="M72" s="58"/>
      <c r="N72" s="58"/>
      <c r="O72" s="58"/>
      <c r="P72" s="23"/>
      <c r="Q72" s="20"/>
    </row>
    <row r="73" spans="2:17" x14ac:dyDescent="0.25">
      <c r="L73" s="58"/>
      <c r="M73" s="58"/>
      <c r="N73" s="58"/>
      <c r="O73" s="58"/>
      <c r="P73" s="23"/>
      <c r="Q73" s="20"/>
    </row>
    <row r="74" spans="2:17" x14ac:dyDescent="0.25">
      <c r="L74" s="20"/>
      <c r="M74" s="20"/>
      <c r="N74" s="20"/>
      <c r="O74" s="20"/>
      <c r="P74" s="20"/>
      <c r="Q74" s="20"/>
    </row>
    <row r="75" spans="2:17" x14ac:dyDescent="0.25">
      <c r="L75" s="59"/>
      <c r="M75" s="20"/>
      <c r="N75" s="20"/>
      <c r="O75" s="20"/>
      <c r="P75" s="20"/>
      <c r="Q75" s="20"/>
    </row>
    <row r="76" spans="2:17" x14ac:dyDescent="0.25">
      <c r="L76" s="20"/>
      <c r="M76" s="20"/>
      <c r="N76" s="20"/>
      <c r="O76" s="20"/>
      <c r="P76" s="20"/>
      <c r="Q76" s="20"/>
    </row>
    <row r="77" spans="2:17" x14ac:dyDescent="0.25">
      <c r="L77" s="20"/>
      <c r="M77" s="20"/>
      <c r="N77" s="20"/>
      <c r="O77" s="20"/>
      <c r="P77" s="20"/>
      <c r="Q77" s="20"/>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2026</vt:lpstr>
      <vt:lpstr>Einnahmen und Ausgaben Jahr 2</vt:lpstr>
      <vt:lpstr>Einnahmen und Ausgaben Jahr 3</vt:lpstr>
      <vt:lpstr>Ergänzungsmittel Barrierefreihe</vt:lpstr>
      <vt:lpstr>VN Prognose</vt:lpstr>
      <vt:lpstr>Hilfestellungen</vt:lpstr>
      <vt:lpstr>'2026'!Druckbereich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Tigges, Mai-Lee</cp:lastModifiedBy>
  <cp:lastPrinted>2024-01-10T10:49:26Z</cp:lastPrinted>
  <dcterms:created xsi:type="dcterms:W3CDTF">2019-08-29T09:12:44Z</dcterms:created>
  <dcterms:modified xsi:type="dcterms:W3CDTF">2025-04-28T08:27:07Z</dcterms:modified>
</cp:coreProperties>
</file>