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131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I32" i="1" l="1"/>
  <c r="G32" i="1"/>
  <c r="E32" i="1"/>
  <c r="E17" i="1" s="1"/>
  <c r="C32" i="1"/>
  <c r="D21" i="1" s="1"/>
  <c r="E9" i="1" l="1"/>
  <c r="E21" i="1"/>
  <c r="J29" i="1"/>
  <c r="J21" i="1"/>
  <c r="J13" i="1"/>
  <c r="I29" i="1"/>
  <c r="I21" i="1"/>
  <c r="I13" i="1"/>
  <c r="J25" i="1"/>
  <c r="J17" i="1"/>
  <c r="J9" i="1"/>
  <c r="I25" i="1"/>
  <c r="I17" i="1"/>
  <c r="I9" i="1"/>
  <c r="H29" i="1"/>
  <c r="H21" i="1"/>
  <c r="H13" i="1"/>
  <c r="G29" i="1"/>
  <c r="G21" i="1"/>
  <c r="G13" i="1"/>
  <c r="H25" i="1"/>
  <c r="H17" i="1"/>
  <c r="H9" i="1"/>
  <c r="G25" i="1"/>
  <c r="G17" i="1"/>
  <c r="G9" i="1"/>
  <c r="F29" i="1"/>
  <c r="F21" i="1"/>
  <c r="K21" i="1" s="1"/>
  <c r="F13" i="1"/>
  <c r="E25" i="1"/>
  <c r="E13" i="1"/>
  <c r="F25" i="1"/>
  <c r="F17" i="1"/>
  <c r="E29" i="1"/>
  <c r="F9" i="1"/>
  <c r="C9" i="1"/>
  <c r="D13" i="1"/>
  <c r="K13" i="1" s="1"/>
  <c r="D29" i="1"/>
  <c r="C25" i="1"/>
  <c r="C29" i="1"/>
  <c r="C13" i="1"/>
  <c r="D17" i="1"/>
  <c r="D25" i="1"/>
  <c r="C17" i="1"/>
  <c r="C21" i="1"/>
  <c r="D9" i="1"/>
  <c r="K29" i="1" l="1"/>
  <c r="K25" i="1"/>
  <c r="K9" i="1"/>
  <c r="K17" i="1"/>
</calcChain>
</file>

<file path=xl/sharedStrings.xml><?xml version="1.0" encoding="utf-8"?>
<sst xmlns="http://schemas.openxmlformats.org/spreadsheetml/2006/main" count="29" uniqueCount="26">
  <si>
    <t>Anbieter</t>
  </si>
  <si>
    <t>Technik</t>
  </si>
  <si>
    <t>Summe</t>
  </si>
  <si>
    <t>Ausbaufähigkeit</t>
  </si>
  <si>
    <t>Gewichtung: 45%</t>
  </si>
  <si>
    <t>Punkte</t>
  </si>
  <si>
    <t>Gewichtung: 15%</t>
  </si>
  <si>
    <t>in Mbit/s downstr.</t>
  </si>
  <si>
    <t>Gewichtung: 25%</t>
  </si>
  <si>
    <t xml:space="preserve">flächend. Mindest- </t>
  </si>
  <si>
    <t>16 Mbit/s, inkl. Tele-</t>
  </si>
  <si>
    <t xml:space="preserve"> fonie; Gewicht.: 15%</t>
  </si>
  <si>
    <t>günstigste Wirtschaft-</t>
  </si>
  <si>
    <t>günstigster Endkun-</t>
  </si>
  <si>
    <t>beste Ausbaufähig-</t>
  </si>
  <si>
    <t>keit (Mbit/s):</t>
  </si>
  <si>
    <t>denpreis (€):</t>
  </si>
  <si>
    <t>beste Mindestband-</t>
  </si>
  <si>
    <t>lichkeitslücke (€):</t>
  </si>
  <si>
    <t>breite (Mbit/s):</t>
  </si>
  <si>
    <t>bandbr. downstr.</t>
  </si>
  <si>
    <t>Wirtschaftlichkeits-</t>
  </si>
  <si>
    <t>lücke (€)</t>
  </si>
  <si>
    <t>Kosten (€) für 24 Mon.</t>
  </si>
  <si>
    <t>Auswertung Breitbandangebote nach den Gewichtungskriterien des Leitfadens "Breitbandversorgung ländliche Räume"</t>
  </si>
  <si>
    <t>Ort(e) (Los-Nr.):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</si>
</sst>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2" fillId="0" borderId="0" xfId="0" applyFont="1"/>
    <xf numFmtId="2" fontId="1" fillId="0" borderId="1" xfId="0" applyNumberFormat="1" applyFont="1" applyBorder="1"/>
    <xf numFmtId="0" fontId="4" fillId="0" borderId="0" xfId="0" applyFont="1"/>
    <xf numFmtId="2" fontId="4" fillId="0" borderId="0" xfId="0" applyNumberFormat="1" applyFont="1"/>
    <xf numFmtId="43" fontId="1" fillId="0" borderId="0" xfId="1" applyFont="1"/>
    <xf numFmtId="0" fontId="1" fillId="0" borderId="0" xfId="0" applyFont="1"/>
    <xf numFmtId="1" fontId="1" fillId="0" borderId="0" xfId="0" applyNumberFormat="1" applyFont="1"/>
    <xf numFmtId="0" fontId="0" fillId="0" borderId="2" xfId="0" applyBorder="1"/>
    <xf numFmtId="2" fontId="0" fillId="0" borderId="2" xfId="0" applyNumberFormat="1" applyBorder="1"/>
    <xf numFmtId="2" fontId="1" fillId="0" borderId="2" xfId="0" applyNumberFormat="1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4" xfId="0" applyFont="1" applyBorder="1"/>
    <xf numFmtId="0" fontId="0" fillId="0" borderId="3" xfId="0" applyBorder="1"/>
    <xf numFmtId="0" fontId="0" fillId="0" borderId="4" xfId="0" applyBorder="1"/>
    <xf numFmtId="2" fontId="0" fillId="0" borderId="4" xfId="0" applyNumberFormat="1" applyBorder="1"/>
    <xf numFmtId="2" fontId="1" fillId="0" borderId="4" xfId="0" applyNumberFormat="1" applyFont="1" applyBorder="1"/>
    <xf numFmtId="2" fontId="1" fillId="0" borderId="4" xfId="0" applyNumberFormat="1" applyFont="1" applyFill="1" applyBorder="1"/>
    <xf numFmtId="2" fontId="0" fillId="0" borderId="5" xfId="0" applyNumberFormat="1" applyBorder="1"/>
    <xf numFmtId="2" fontId="0" fillId="0" borderId="7" xfId="0" applyNumberFormat="1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3" xfId="0" applyBorder="1"/>
    <xf numFmtId="2" fontId="0" fillId="0" borderId="9" xfId="0" applyNumberFormat="1" applyBorder="1"/>
    <xf numFmtId="0" fontId="0" fillId="0" borderId="15" xfId="0" applyBorder="1"/>
    <xf numFmtId="0" fontId="0" fillId="0" borderId="9" xfId="0" applyBorder="1"/>
    <xf numFmtId="0" fontId="0" fillId="0" borderId="17" xfId="0" applyBorder="1"/>
    <xf numFmtId="2" fontId="1" fillId="0" borderId="9" xfId="0" applyNumberFormat="1" applyFont="1" applyBorder="1"/>
    <xf numFmtId="2" fontId="5" fillId="0" borderId="7" xfId="0" applyNumberFormat="1" applyFont="1" applyBorder="1"/>
    <xf numFmtId="2" fontId="5" fillId="0" borderId="10" xfId="0" applyNumberFormat="1" applyFont="1" applyBorder="1"/>
    <xf numFmtId="2" fontId="5" fillId="0" borderId="16" xfId="0" applyNumberFormat="1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9" fontId="4" fillId="0" borderId="21" xfId="0" applyNumberFormat="1" applyFont="1" applyBorder="1"/>
    <xf numFmtId="0" fontId="4" fillId="0" borderId="23" xfId="0" applyFont="1" applyFill="1" applyBorder="1"/>
    <xf numFmtId="0" fontId="0" fillId="2" borderId="6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43" fontId="3" fillId="2" borderId="1" xfId="1" applyFont="1" applyFill="1" applyBorder="1" applyProtection="1">
      <protection locked="0"/>
    </xf>
    <xf numFmtId="43" fontId="0" fillId="2" borderId="1" xfId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6" fillId="2" borderId="0" xfId="0" applyFont="1" applyFill="1" applyProtection="1"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view="pageLayout" zoomScaleNormal="100" workbookViewId="0">
      <selection activeCell="A12" sqref="A12"/>
    </sheetView>
  </sheetViews>
  <sheetFormatPr baseColWidth="10" defaultRowHeight="15" x14ac:dyDescent="0.25"/>
  <cols>
    <col min="1" max="1" width="15.140625" customWidth="1"/>
    <col min="3" max="3" width="20.7109375" customWidth="1"/>
    <col min="4" max="4" width="8" customWidth="1"/>
    <col min="5" max="5" width="17" customWidth="1"/>
    <col min="6" max="6" width="7.85546875" customWidth="1"/>
    <col min="7" max="7" width="20.140625" customWidth="1"/>
    <col min="8" max="8" width="8" customWidth="1"/>
    <col min="9" max="9" width="18.5703125" customWidth="1"/>
    <col min="10" max="10" width="8" customWidth="1"/>
    <col min="11" max="11" width="7.5703125" customWidth="1"/>
  </cols>
  <sheetData>
    <row r="1" spans="1:11" ht="18.75" x14ac:dyDescent="0.3">
      <c r="A1" s="3" t="s">
        <v>24</v>
      </c>
    </row>
    <row r="2" spans="1:11" ht="18.75" x14ac:dyDescent="0.3">
      <c r="A2" s="3" t="s">
        <v>25</v>
      </c>
      <c r="C2" s="49"/>
    </row>
    <row r="3" spans="1:11" ht="15.75" thickBot="1" x14ac:dyDescent="0.3"/>
    <row r="4" spans="1:11" x14ac:dyDescent="0.25">
      <c r="A4" s="35" t="s">
        <v>0</v>
      </c>
      <c r="B4" s="38" t="s">
        <v>1</v>
      </c>
      <c r="C4" s="38" t="s">
        <v>21</v>
      </c>
      <c r="D4" s="41" t="s">
        <v>5</v>
      </c>
      <c r="E4" s="38" t="s">
        <v>9</v>
      </c>
      <c r="F4" s="41" t="s">
        <v>5</v>
      </c>
      <c r="G4" s="38" t="s">
        <v>23</v>
      </c>
      <c r="H4" s="41" t="s">
        <v>5</v>
      </c>
      <c r="I4" s="38" t="s">
        <v>3</v>
      </c>
      <c r="J4" s="41" t="s">
        <v>5</v>
      </c>
      <c r="K4" s="13" t="s">
        <v>2</v>
      </c>
    </row>
    <row r="5" spans="1:11" x14ac:dyDescent="0.25">
      <c r="A5" s="36"/>
      <c r="B5" s="39"/>
      <c r="C5" s="39" t="s">
        <v>22</v>
      </c>
      <c r="D5" s="39"/>
      <c r="E5" s="39" t="s">
        <v>20</v>
      </c>
      <c r="F5" s="39"/>
      <c r="G5" s="39" t="s">
        <v>10</v>
      </c>
      <c r="H5" s="39"/>
      <c r="I5" s="39" t="s">
        <v>7</v>
      </c>
      <c r="J5" s="39"/>
      <c r="K5" s="14"/>
    </row>
    <row r="6" spans="1:11" ht="15.75" thickBot="1" x14ac:dyDescent="0.3">
      <c r="A6" s="37"/>
      <c r="B6" s="40"/>
      <c r="C6" s="40" t="s">
        <v>4</v>
      </c>
      <c r="D6" s="40"/>
      <c r="E6" s="42" t="s">
        <v>6</v>
      </c>
      <c r="F6" s="40"/>
      <c r="G6" s="40" t="s">
        <v>11</v>
      </c>
      <c r="H6" s="40"/>
      <c r="I6" s="40" t="s">
        <v>8</v>
      </c>
      <c r="J6" s="40"/>
      <c r="K6" s="15"/>
    </row>
    <row r="7" spans="1:11" x14ac:dyDescent="0.25">
      <c r="A7" s="16"/>
      <c r="B7" s="17"/>
      <c r="C7" s="18"/>
      <c r="D7" s="18"/>
      <c r="E7" s="18"/>
      <c r="F7" s="18"/>
      <c r="G7" s="19"/>
      <c r="H7" s="18"/>
      <c r="I7" s="20"/>
      <c r="J7" s="18"/>
      <c r="K7" s="21"/>
    </row>
    <row r="8" spans="1:11" x14ac:dyDescent="0.25">
      <c r="A8" s="43"/>
      <c r="B8" s="44"/>
      <c r="C8" s="46"/>
      <c r="D8" s="2"/>
      <c r="E8" s="48"/>
      <c r="F8" s="2"/>
      <c r="G8" s="47"/>
      <c r="H8" s="2"/>
      <c r="I8" s="48"/>
      <c r="J8" s="2"/>
      <c r="K8" s="22"/>
    </row>
    <row r="9" spans="1:11" ht="15.75" x14ac:dyDescent="0.25">
      <c r="A9" s="23"/>
      <c r="B9" s="44"/>
      <c r="C9" s="1" t="str">
        <f>VALUE(C32)&amp;"/"&amp;VALUE(C8)&amp;"x45"</f>
        <v>0/0x45</v>
      </c>
      <c r="D9" s="4" t="e">
        <f>C32/C8*45</f>
        <v>#DIV/0!</v>
      </c>
      <c r="E9" s="24" t="str">
        <f>VALUE(E8)&amp;"/"&amp;VALUE(E32)&amp;"x15"</f>
        <v>0/0x15</v>
      </c>
      <c r="F9" s="4" t="e">
        <f>E8/E32*15</f>
        <v>#DIV/0!</v>
      </c>
      <c r="G9" s="24" t="str">
        <f>VALUE(G32)&amp;"/"&amp;VALUE(G8)&amp;"x15"</f>
        <v>0/0x15</v>
      </c>
      <c r="H9" s="4" t="e">
        <f>G32/G8*15</f>
        <v>#DIV/0!</v>
      </c>
      <c r="I9" s="24" t="str">
        <f>VALUE(I8)&amp;"/"&amp;VALUE(I32)&amp;"x25"</f>
        <v>0/0x25</v>
      </c>
      <c r="J9" s="4" t="e">
        <f>I8/I32*25</f>
        <v>#DIV/0!</v>
      </c>
      <c r="K9" s="32" t="e">
        <f>D9+F9+H9+J9</f>
        <v>#DIV/0!</v>
      </c>
    </row>
    <row r="10" spans="1:11" ht="16.5" thickBot="1" x14ac:dyDescent="0.3">
      <c r="A10" s="25"/>
      <c r="B10" s="29"/>
      <c r="C10" s="30"/>
      <c r="D10" s="27"/>
      <c r="E10" s="27"/>
      <c r="F10" s="27"/>
      <c r="G10" s="27"/>
      <c r="H10" s="27"/>
      <c r="I10" s="27"/>
      <c r="J10" s="31"/>
      <c r="K10" s="33"/>
    </row>
    <row r="11" spans="1:11" ht="15.75" x14ac:dyDescent="0.25">
      <c r="A11" s="28"/>
      <c r="B11" s="10"/>
      <c r="C11" s="11"/>
      <c r="D11" s="12"/>
      <c r="E11" s="11"/>
      <c r="F11" s="12"/>
      <c r="G11" s="11"/>
      <c r="H11" s="12"/>
      <c r="I11" s="11"/>
      <c r="J11" s="12"/>
      <c r="K11" s="34"/>
    </row>
    <row r="12" spans="1:11" ht="15.75" x14ac:dyDescent="0.25">
      <c r="A12" s="43"/>
      <c r="B12" s="44"/>
      <c r="C12" s="47"/>
      <c r="D12" s="2"/>
      <c r="E12" s="48"/>
      <c r="F12" s="2"/>
      <c r="G12" s="47"/>
      <c r="H12" s="2"/>
      <c r="I12" s="48"/>
      <c r="J12" s="4"/>
      <c r="K12" s="32"/>
    </row>
    <row r="13" spans="1:11" ht="15.75" x14ac:dyDescent="0.25">
      <c r="A13" s="23"/>
      <c r="B13" s="44"/>
      <c r="C13" s="24" t="str">
        <f>VALUE(C32)&amp;"/"&amp;VALUE(C12)&amp;"x45"</f>
        <v>0/0x45</v>
      </c>
      <c r="D13" s="4" t="e">
        <f>C32/C12*45</f>
        <v>#DIV/0!</v>
      </c>
      <c r="E13" s="24" t="str">
        <f>VALUE(E12)&amp;"/"&amp;VALUE(E32)&amp;"x15"</f>
        <v>0/0x15</v>
      </c>
      <c r="F13" s="4" t="e">
        <f>E12/E32*15</f>
        <v>#DIV/0!</v>
      </c>
      <c r="G13" s="24" t="str">
        <f>VALUE(G32)&amp;"/"&amp;VALUE(G12)&amp;"x15"</f>
        <v>0/0x15</v>
      </c>
      <c r="H13" s="4" t="e">
        <f>G32/G12*15</f>
        <v>#DIV/0!</v>
      </c>
      <c r="I13" s="24" t="str">
        <f>VALUE(I12)&amp;"/"&amp;VALUE(I32)&amp;"x25"</f>
        <v>0/0x25</v>
      </c>
      <c r="J13" s="4" t="e">
        <f>I12/I32*25</f>
        <v>#DIV/0!</v>
      </c>
      <c r="K13" s="32" t="e">
        <f>D13+F13+H13+J13</f>
        <v>#DIV/0!</v>
      </c>
    </row>
    <row r="14" spans="1:11" ht="16.5" thickBot="1" x14ac:dyDescent="0.3">
      <c r="A14" s="25"/>
      <c r="B14" s="29"/>
      <c r="C14" s="27"/>
      <c r="D14" s="27"/>
      <c r="E14" s="27"/>
      <c r="F14" s="27"/>
      <c r="G14" s="27"/>
      <c r="H14" s="27"/>
      <c r="I14" s="27"/>
      <c r="J14" s="31"/>
      <c r="K14" s="33"/>
    </row>
    <row r="15" spans="1:11" ht="15.75" x14ac:dyDescent="0.25">
      <c r="A15" s="28"/>
      <c r="B15" s="10"/>
      <c r="C15" s="11"/>
      <c r="D15" s="11"/>
      <c r="E15" s="11"/>
      <c r="F15" s="11"/>
      <c r="G15" s="11"/>
      <c r="H15" s="11"/>
      <c r="I15" s="11"/>
      <c r="J15" s="12"/>
      <c r="K15" s="34"/>
    </row>
    <row r="16" spans="1:11" ht="15.75" x14ac:dyDescent="0.25">
      <c r="A16" s="43"/>
      <c r="B16" s="44"/>
      <c r="C16" s="47"/>
      <c r="D16" s="2"/>
      <c r="E16" s="48"/>
      <c r="F16" s="2"/>
      <c r="G16" s="47"/>
      <c r="H16" s="2"/>
      <c r="I16" s="48"/>
      <c r="J16" s="4"/>
      <c r="K16" s="32"/>
    </row>
    <row r="17" spans="1:11" ht="15.75" x14ac:dyDescent="0.25">
      <c r="A17" s="23"/>
      <c r="B17" s="44"/>
      <c r="C17" s="24" t="str">
        <f>VALUE(C32)&amp;"/"&amp;VALUE(C16)&amp;"x45"</f>
        <v>0/0x45</v>
      </c>
      <c r="D17" s="4" t="e">
        <f>C32/C16*45</f>
        <v>#DIV/0!</v>
      </c>
      <c r="E17" s="24" t="str">
        <f>VALUE(E16)&amp;"/"&amp;VALUE(E32)&amp;"x15"</f>
        <v>0/0x15</v>
      </c>
      <c r="F17" s="4" t="e">
        <f>E16/E32*15</f>
        <v>#DIV/0!</v>
      </c>
      <c r="G17" s="24" t="str">
        <f>VALUE(G32)&amp;"/"&amp;VALUE(G16)&amp;"x15"</f>
        <v>0/0x15</v>
      </c>
      <c r="H17" s="4" t="e">
        <f>G32/G16*15</f>
        <v>#DIV/0!</v>
      </c>
      <c r="I17" s="24" t="str">
        <f>VALUE(I16)&amp;"/"&amp;VALUE(I32)&amp;"x25"</f>
        <v>0/0x25</v>
      </c>
      <c r="J17" s="4" t="e">
        <f>I16/I32*25</f>
        <v>#DIV/0!</v>
      </c>
      <c r="K17" s="32" t="e">
        <f>D17+F17+H17+J17</f>
        <v>#DIV/0!</v>
      </c>
    </row>
    <row r="18" spans="1:11" ht="16.5" thickBot="1" x14ac:dyDescent="0.3">
      <c r="A18" s="25"/>
      <c r="B18" s="29"/>
      <c r="C18" s="27"/>
      <c r="D18" s="31"/>
      <c r="E18" s="27"/>
      <c r="F18" s="31"/>
      <c r="G18" s="27"/>
      <c r="H18" s="31"/>
      <c r="I18" s="27"/>
      <c r="J18" s="31"/>
      <c r="K18" s="33"/>
    </row>
    <row r="19" spans="1:11" ht="15.75" x14ac:dyDescent="0.25">
      <c r="A19" s="28"/>
      <c r="B19" s="10"/>
      <c r="C19" s="11"/>
      <c r="D19" s="11"/>
      <c r="E19" s="11"/>
      <c r="F19" s="11"/>
      <c r="G19" s="11"/>
      <c r="H19" s="11"/>
      <c r="I19" s="11"/>
      <c r="J19" s="12"/>
      <c r="K19" s="34"/>
    </row>
    <row r="20" spans="1:11" ht="15.75" x14ac:dyDescent="0.25">
      <c r="A20" s="43"/>
      <c r="B20" s="44"/>
      <c r="C20" s="47"/>
      <c r="D20" s="2"/>
      <c r="E20" s="48"/>
      <c r="F20" s="2"/>
      <c r="G20" s="47"/>
      <c r="H20" s="2"/>
      <c r="I20" s="48"/>
      <c r="J20" s="4"/>
      <c r="K20" s="32"/>
    </row>
    <row r="21" spans="1:11" ht="15.75" x14ac:dyDescent="0.25">
      <c r="A21" s="23"/>
      <c r="B21" s="44"/>
      <c r="C21" s="24" t="str">
        <f>VALUE(C32)&amp;"/"&amp;VALUE(C20)&amp;"x45"</f>
        <v>0/0x45</v>
      </c>
      <c r="D21" s="4" t="e">
        <f>C32/C20*45</f>
        <v>#DIV/0!</v>
      </c>
      <c r="E21" s="24" t="str">
        <f>VALUE(E20)&amp;"/"&amp;VALUE(E32)&amp;"x15"</f>
        <v>0/0x15</v>
      </c>
      <c r="F21" s="4" t="e">
        <f>E20/E32*15</f>
        <v>#DIV/0!</v>
      </c>
      <c r="G21" s="24" t="str">
        <f>VALUE(G32)&amp;"/"&amp;VALUE(G20)&amp;"x15"</f>
        <v>0/0x15</v>
      </c>
      <c r="H21" s="4" t="e">
        <f>G32/G20*15</f>
        <v>#DIV/0!</v>
      </c>
      <c r="I21" s="24" t="str">
        <f>VALUE(I20)&amp;"/"&amp;VALUE(I32)&amp;"x25"</f>
        <v>0/0x25</v>
      </c>
      <c r="J21" s="4" t="e">
        <f>I20/I32*25</f>
        <v>#DIV/0!</v>
      </c>
      <c r="K21" s="32" t="e">
        <f>D21+F21+H21+J21</f>
        <v>#DIV/0!</v>
      </c>
    </row>
    <row r="22" spans="1:11" ht="16.5" thickBot="1" x14ac:dyDescent="0.3">
      <c r="A22" s="25"/>
      <c r="B22" s="29"/>
      <c r="C22" s="27"/>
      <c r="D22" s="27"/>
      <c r="E22" s="27"/>
      <c r="F22" s="27"/>
      <c r="G22" s="27"/>
      <c r="H22" s="27"/>
      <c r="I22" s="27"/>
      <c r="J22" s="31"/>
      <c r="K22" s="33"/>
    </row>
    <row r="23" spans="1:11" ht="15.75" x14ac:dyDescent="0.25">
      <c r="A23" s="28"/>
      <c r="B23" s="10"/>
      <c r="C23" s="11"/>
      <c r="D23" s="11"/>
      <c r="E23" s="11"/>
      <c r="F23" s="11"/>
      <c r="G23" s="11"/>
      <c r="H23" s="11"/>
      <c r="I23" s="11"/>
      <c r="J23" s="12"/>
      <c r="K23" s="34"/>
    </row>
    <row r="24" spans="1:11" ht="15.75" x14ac:dyDescent="0.25">
      <c r="A24" s="43"/>
      <c r="B24" s="44"/>
      <c r="C24" s="47"/>
      <c r="D24" s="2"/>
      <c r="E24" s="48"/>
      <c r="F24" s="2"/>
      <c r="G24" s="47"/>
      <c r="H24" s="2"/>
      <c r="I24" s="48"/>
      <c r="J24" s="4"/>
      <c r="K24" s="32"/>
    </row>
    <row r="25" spans="1:11" ht="15.75" x14ac:dyDescent="0.25">
      <c r="A25" s="23"/>
      <c r="B25" s="44"/>
      <c r="C25" s="24" t="str">
        <f>VALUE(C32)&amp;"/"&amp;VALUE(C24)&amp;"x45"</f>
        <v>0/0x45</v>
      </c>
      <c r="D25" s="4" t="e">
        <f>C32/C24*45</f>
        <v>#DIV/0!</v>
      </c>
      <c r="E25" s="24" t="str">
        <f>VALUE(E24)&amp;"/"&amp;VALUE(E32)&amp;"x15"</f>
        <v>0/0x15</v>
      </c>
      <c r="F25" s="4" t="e">
        <f>E24/E32*15</f>
        <v>#DIV/0!</v>
      </c>
      <c r="G25" s="24" t="str">
        <f>VALUE(G32)&amp;"/"&amp;VALUE(G24)&amp;"x15"</f>
        <v>0/0x15</v>
      </c>
      <c r="H25" s="4" t="e">
        <f>G32/G24*15</f>
        <v>#DIV/0!</v>
      </c>
      <c r="I25" s="24" t="str">
        <f>VALUE(I24)&amp;"/"&amp;VALUE(I32)&amp;"x25"</f>
        <v>0/0x25</v>
      </c>
      <c r="J25" s="4" t="e">
        <f>I24/I32*25</f>
        <v>#DIV/0!</v>
      </c>
      <c r="K25" s="32" t="e">
        <f>D25+F25+H25+J25</f>
        <v>#DIV/0!</v>
      </c>
    </row>
    <row r="26" spans="1:11" ht="16.5" thickBot="1" x14ac:dyDescent="0.3">
      <c r="A26" s="25"/>
      <c r="B26" s="29"/>
      <c r="C26" s="27"/>
      <c r="D26" s="27"/>
      <c r="E26" s="27"/>
      <c r="F26" s="27"/>
      <c r="G26" s="27"/>
      <c r="H26" s="27"/>
      <c r="I26" s="27"/>
      <c r="J26" s="31"/>
      <c r="K26" s="33"/>
    </row>
    <row r="27" spans="1:11" ht="15.75" x14ac:dyDescent="0.25">
      <c r="A27" s="28"/>
      <c r="B27" s="10"/>
      <c r="C27" s="11"/>
      <c r="D27" s="11"/>
      <c r="E27" s="11"/>
      <c r="F27" s="11"/>
      <c r="G27" s="11"/>
      <c r="H27" s="11"/>
      <c r="I27" s="11"/>
      <c r="J27" s="12"/>
      <c r="K27" s="34"/>
    </row>
    <row r="28" spans="1:11" ht="15.75" x14ac:dyDescent="0.25">
      <c r="A28" s="43"/>
      <c r="B28" s="44"/>
      <c r="C28" s="47"/>
      <c r="D28" s="2"/>
      <c r="E28" s="48"/>
      <c r="F28" s="2"/>
      <c r="G28" s="47"/>
      <c r="H28" s="2"/>
      <c r="I28" s="48"/>
      <c r="J28" s="4"/>
      <c r="K28" s="32"/>
    </row>
    <row r="29" spans="1:11" ht="16.5" thickBot="1" x14ac:dyDescent="0.3">
      <c r="A29" s="25"/>
      <c r="B29" s="45"/>
      <c r="C29" s="26" t="str">
        <f>VALUE(C32)&amp;"/"&amp;VALUE(C28)&amp;"*45"</f>
        <v>0/0*45</v>
      </c>
      <c r="D29" s="31" t="e">
        <f>C32/C28*45</f>
        <v>#DIV/0!</v>
      </c>
      <c r="E29" s="26" t="str">
        <f>VALUE(E28)&amp;"/"&amp;VALUE(E32)&amp;"x15"</f>
        <v>0/0x15</v>
      </c>
      <c r="F29" s="31" t="e">
        <f>E28/E32*15</f>
        <v>#DIV/0!</v>
      </c>
      <c r="G29" s="26" t="str">
        <f>VALUE(G32)&amp;"/"&amp;VALUE(G28)&amp;"x15"</f>
        <v>0/0x15</v>
      </c>
      <c r="H29" s="31" t="e">
        <f>G32/G28*15</f>
        <v>#DIV/0!</v>
      </c>
      <c r="I29" s="26" t="str">
        <f>VALUE(I28)&amp;"/"&amp;VALUE(I32)&amp;"x25"</f>
        <v>0/0x25</v>
      </c>
      <c r="J29" s="31" t="e">
        <f>I28/I32*25</f>
        <v>#DIV/0!</v>
      </c>
      <c r="K29" s="33" t="e">
        <f>D29+F29+H29+J29</f>
        <v>#DIV/0!</v>
      </c>
    </row>
    <row r="30" spans="1:11" x14ac:dyDescent="0.25">
      <c r="C30" s="5" t="s">
        <v>12</v>
      </c>
      <c r="D30" s="5"/>
      <c r="E30" s="5" t="s">
        <v>17</v>
      </c>
      <c r="F30" s="5"/>
      <c r="G30" s="5" t="s">
        <v>13</v>
      </c>
      <c r="H30" s="5"/>
      <c r="I30" s="5" t="s">
        <v>14</v>
      </c>
    </row>
    <row r="31" spans="1:11" x14ac:dyDescent="0.25">
      <c r="C31" s="6" t="s">
        <v>18</v>
      </c>
      <c r="D31" s="5"/>
      <c r="E31" s="5" t="s">
        <v>19</v>
      </c>
      <c r="F31" s="5"/>
      <c r="G31" s="5" t="s">
        <v>16</v>
      </c>
      <c r="H31" s="5"/>
      <c r="I31" s="5" t="s">
        <v>15</v>
      </c>
    </row>
    <row r="32" spans="1:11" x14ac:dyDescent="0.25">
      <c r="C32" s="7">
        <f>MIN(C8,C12,C16,C20,C24,C28)</f>
        <v>0</v>
      </c>
      <c r="D32" s="8"/>
      <c r="E32" s="9">
        <f>MAX(E8,E12,E16,E20,E24,E28)</f>
        <v>0</v>
      </c>
      <c r="F32" s="8"/>
      <c r="G32" s="7">
        <f>MIN(G8,G12,G16,G20,G24,G28)</f>
        <v>0</v>
      </c>
      <c r="H32" s="8"/>
      <c r="I32" s="9">
        <f>MAX(I8,I12,I16,I20,I24,I28)</f>
        <v>0</v>
      </c>
    </row>
  </sheetData>
  <sheetProtection sheet="1" objects="1" scenarios="1" selectLockedCells="1"/>
  <pageMargins left="0.23622047244094491" right="0.23622047244094491" top="0.62992125984251968" bottom="0.62992125984251968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Opitz, Michael</dc:creator>
  <cp:lastModifiedBy>Busch, Ulrike</cp:lastModifiedBy>
  <dcterms:created xsi:type="dcterms:W3CDTF">2015-04-28T10:02:55Z</dcterms:created>
  <dcterms:modified xsi:type="dcterms:W3CDTF">2017-04-25T13:46:30Z</dcterms:modified>
</cp:coreProperties>
</file>